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e77abc36859d62d0/Documents/EPKK/"/>
    </mc:Choice>
  </mc:AlternateContent>
  <xr:revisionPtr revIDLastSave="7" documentId="8_{1A6759EA-68AA-4E36-8DA1-16E85CD72DBD}" xr6:coauthVersionLast="47" xr6:coauthVersionMax="47" xr10:uidLastSave="{F03C3342-9049-404C-A76E-4E19A526A878}"/>
  <bookViews>
    <workbookView xWindow="-98" yWindow="-98" windowWidth="21795" windowHeight="12975" tabRatio="500" xr2:uid="{00000000-000D-0000-FFFF-FFFF00000000}"/>
  </bookViews>
  <sheets>
    <sheet name="Juhend" sheetId="1" r:id="rId1"/>
    <sheet name="Põhitabel" sheetId="2" r:id="rId2"/>
    <sheet name="Silo kvaliteedinäitaja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2" i="2" l="1"/>
  <c r="G10" i="2"/>
  <c r="D30" i="3"/>
  <c r="D29" i="3"/>
  <c r="D28" i="3"/>
  <c r="D27" i="3"/>
  <c r="D26" i="3"/>
  <c r="D24" i="3"/>
  <c r="D23" i="3"/>
  <c r="D22" i="3"/>
  <c r="D21" i="3"/>
  <c r="D20" i="3"/>
  <c r="D17" i="3"/>
  <c r="D16" i="3"/>
  <c r="D15" i="3"/>
  <c r="D14" i="3"/>
  <c r="D13" i="3"/>
  <c r="D10" i="3"/>
  <c r="D9" i="3"/>
  <c r="D8" i="3"/>
  <c r="D7" i="3"/>
  <c r="D6" i="3"/>
  <c r="J6" i="3"/>
  <c r="L6" i="3" s="1"/>
  <c r="K6" i="3"/>
  <c r="J13" i="3"/>
  <c r="M13" i="3" s="1"/>
  <c r="K13" i="3"/>
  <c r="J14" i="3"/>
  <c r="M14" i="3" s="1"/>
  <c r="K14" i="3"/>
  <c r="J15" i="3"/>
  <c r="M15" i="3" s="1"/>
  <c r="K15" i="3"/>
  <c r="J16" i="3"/>
  <c r="M16" i="3" s="1"/>
  <c r="K16" i="3"/>
  <c r="J17" i="3"/>
  <c r="M17" i="3" s="1"/>
  <c r="K17" i="3"/>
  <c r="B4" i="2"/>
  <c r="B14" i="2" s="1"/>
  <c r="K30" i="3"/>
  <c r="J30" i="3"/>
  <c r="L30" i="3" s="1"/>
  <c r="K29" i="3"/>
  <c r="J29" i="3"/>
  <c r="L29" i="3" s="1"/>
  <c r="K28" i="3"/>
  <c r="J28" i="3"/>
  <c r="L28" i="3" s="1"/>
  <c r="K27" i="3"/>
  <c r="J27" i="3"/>
  <c r="M27" i="3" s="1"/>
  <c r="K26" i="3"/>
  <c r="J26" i="3"/>
  <c r="L26" i="3" s="1"/>
  <c r="K24" i="3"/>
  <c r="J24" i="3"/>
  <c r="M24" i="3" s="1"/>
  <c r="K23" i="3"/>
  <c r="J23" i="3"/>
  <c r="M23" i="3" s="1"/>
  <c r="K22" i="3"/>
  <c r="J22" i="3"/>
  <c r="M22" i="3" s="1"/>
  <c r="K21" i="3"/>
  <c r="J21" i="3"/>
  <c r="M21" i="3" s="1"/>
  <c r="K20" i="3"/>
  <c r="J20" i="3"/>
  <c r="M20" i="3" s="1"/>
  <c r="K10" i="3"/>
  <c r="J10" i="3"/>
  <c r="M10" i="3" s="1"/>
  <c r="K9" i="3"/>
  <c r="J9" i="3"/>
  <c r="M9" i="3" s="1"/>
  <c r="K8" i="3"/>
  <c r="J8" i="3"/>
  <c r="M8" i="3" s="1"/>
  <c r="K7" i="3"/>
  <c r="J7" i="3"/>
  <c r="M7" i="3" s="1"/>
  <c r="L39" i="2"/>
  <c r="K39" i="2"/>
  <c r="J39" i="2"/>
  <c r="B38" i="2"/>
  <c r="B45" i="2" s="1"/>
  <c r="B37" i="2"/>
  <c r="B44" i="2" s="1"/>
  <c r="B36" i="2"/>
  <c r="B43" i="2" s="1"/>
  <c r="B35" i="2"/>
  <c r="I34" i="2"/>
  <c r="I39" i="2" s="1"/>
  <c r="H34" i="2"/>
  <c r="H39" i="2" s="1"/>
  <c r="G34" i="2"/>
  <c r="G39" i="2" s="1"/>
  <c r="F34" i="2"/>
  <c r="F39" i="2" s="1"/>
  <c r="E34" i="2"/>
  <c r="E39" i="2" s="1"/>
  <c r="D34" i="2"/>
  <c r="D39" i="2" s="1"/>
  <c r="C34" i="2"/>
  <c r="C39" i="2" s="1"/>
  <c r="B33" i="2"/>
  <c r="B32" i="2"/>
  <c r="B31" i="2"/>
  <c r="B30" i="2"/>
  <c r="B34" i="2" s="1"/>
  <c r="B39" i="2" s="1"/>
  <c r="B23" i="2"/>
  <c r="I22" i="2"/>
  <c r="H22" i="2"/>
  <c r="F22" i="2"/>
  <c r="E22" i="2"/>
  <c r="D22" i="2"/>
  <c r="C22" i="2"/>
  <c r="B21" i="2"/>
  <c r="B20" i="2"/>
  <c r="B19" i="2"/>
  <c r="B18" i="2"/>
  <c r="I10" i="2"/>
  <c r="H10" i="2"/>
  <c r="F10" i="2"/>
  <c r="E10" i="2"/>
  <c r="D10" i="2"/>
  <c r="C10" i="2"/>
  <c r="B9" i="2"/>
  <c r="B8" i="2"/>
  <c r="B51" i="2" s="1"/>
  <c r="B7" i="2"/>
  <c r="B50" i="2" s="1"/>
  <c r="B6" i="2"/>
  <c r="B49" i="2" s="1"/>
  <c r="B5" i="2"/>
  <c r="B22" i="2" l="1"/>
  <c r="B27" i="2" s="1"/>
  <c r="M26" i="3"/>
  <c r="M6" i="3"/>
  <c r="M5" i="3" s="1"/>
  <c r="G42" i="2" s="1"/>
  <c r="M28" i="3"/>
  <c r="M29" i="3"/>
  <c r="M30" i="3"/>
  <c r="B42" i="2"/>
  <c r="B10" i="2"/>
  <c r="L27" i="3"/>
  <c r="L25" i="3" s="1"/>
  <c r="F45" i="2" s="1"/>
  <c r="K25" i="3"/>
  <c r="E45" i="2" s="1"/>
  <c r="K19" i="3"/>
  <c r="E44" i="2" s="1"/>
  <c r="L22" i="3"/>
  <c r="M19" i="3"/>
  <c r="G44" i="2" s="1"/>
  <c r="K5" i="3"/>
  <c r="E42" i="2" s="1"/>
  <c r="L15" i="3"/>
  <c r="K12" i="3"/>
  <c r="E43" i="2" s="1"/>
  <c r="L7" i="3"/>
  <c r="L23" i="3"/>
  <c r="L13" i="3"/>
  <c r="L20" i="3"/>
  <c r="L10" i="3"/>
  <c r="L14" i="3"/>
  <c r="L9" i="3"/>
  <c r="L16" i="3"/>
  <c r="J5" i="3"/>
  <c r="J12" i="3"/>
  <c r="L17" i="3"/>
  <c r="L21" i="3"/>
  <c r="L8" i="3"/>
  <c r="J19" i="3"/>
  <c r="L24" i="3"/>
  <c r="M12" i="3"/>
  <c r="G43" i="2" s="1"/>
  <c r="J25" i="3"/>
  <c r="C43" i="2"/>
  <c r="B48" i="2"/>
  <c r="C44" i="2"/>
  <c r="C42" i="2"/>
  <c r="C45" i="2"/>
  <c r="B53" i="2" l="1"/>
  <c r="D43" i="2"/>
  <c r="B54" i="2"/>
  <c r="D44" i="2"/>
  <c r="B55" i="2"/>
  <c r="D45" i="2"/>
  <c r="B52" i="2"/>
  <c r="D42" i="2"/>
  <c r="M25" i="3"/>
  <c r="G45" i="2" s="1"/>
  <c r="L5" i="3"/>
  <c r="F42" i="2" s="1"/>
  <c r="L19" i="3"/>
  <c r="F44" i="2" s="1"/>
  <c r="L12" i="3"/>
  <c r="F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1" authorId="0" shapeId="0" xr:uid="{00000000-0006-0000-0100-000001000000}">
      <text>
        <r>
          <rPr>
            <sz val="10"/>
            <rFont val="Arial"/>
            <family val="2"/>
          </rPr>
          <t>Sinised väljad on täidetavad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Aadi Remmik</author>
    <author>Unknown Author</author>
  </authors>
  <commentList>
    <comment ref="D5" authorId="0" shapeId="0" xr:uid="{64643A30-2045-4DAC-BD7D-FCFDC4551CE1}">
      <text>
        <r>
          <rPr>
            <sz val="9"/>
            <color indexed="81"/>
            <rFont val="Tahoma"/>
            <family val="2"/>
          </rPr>
          <t xml:space="preserve">TEHNILINE TULP - PALUN ÄRA MUUDA MIDAGI
</t>
        </r>
      </text>
    </comment>
    <comment ref="J5" authorId="0" shapeId="0" xr:uid="{85B78450-B967-4328-8814-8E98286ADC42}">
      <text>
        <r>
          <rPr>
            <b/>
            <sz val="9"/>
            <color indexed="81"/>
            <rFont val="Tahoma"/>
            <family val="2"/>
          </rPr>
          <t>Aadi Remmik:</t>
        </r>
        <r>
          <rPr>
            <sz val="9"/>
            <color indexed="81"/>
            <rFont val="Tahoma"/>
            <family val="2"/>
          </rPr>
          <t xml:space="preserve">
Kui oled ridu lisanud, kontrolli, kas kokkuvõtval lahtril olev valem hõlmab kõiki ploki ridu</t>
        </r>
      </text>
    </comment>
    <comment ref="A6" authorId="1" shapeId="0" xr:uid="{00000000-0006-0000-0200-000001000000}">
      <text>
        <r>
          <rPr>
            <sz val="10"/>
            <rFont val="Arial"/>
            <family val="2"/>
          </rPr>
          <t>Asenda silopartiide nimed oma farmis kasutusel olevate nimedega</t>
        </r>
      </text>
    </comment>
    <comment ref="A9" authorId="1" shapeId="0" xr:uid="{00000000-0006-0000-0200-000002000000}">
      <text>
        <r>
          <rPr>
            <sz val="10"/>
            <rFont val="Arial"/>
            <family val="2"/>
          </rPr>
          <t>Lisa siia vastavalt vajadusele ridu täiendavate silopartiide jaoks ning kopeeri/kleebi ülaloleva rea sisu uutesse ridadesse</t>
        </r>
      </text>
    </comment>
    <comment ref="A16" authorId="1" shapeId="0" xr:uid="{F41B86F4-0835-4A18-92CB-F4DB1541EDDA}">
      <text>
        <r>
          <rPr>
            <sz val="10"/>
            <rFont val="Arial"/>
            <family val="2"/>
          </rPr>
          <t>Lisa siia vastavalt vajadusele ridu täiendavate silopartiide jaoks ning kopeeri/kleebi ülaloleva rea sisu uutesse ridadesse</t>
        </r>
      </text>
    </comment>
    <comment ref="A23" authorId="1" shapeId="0" xr:uid="{DDB8921C-E679-460F-AC45-3D486DF77B95}">
      <text>
        <r>
          <rPr>
            <sz val="10"/>
            <rFont val="Arial"/>
            <family val="2"/>
          </rPr>
          <t>Lisa siia vastavalt vajadusele ridu täiendavate silopartiide jaoks ning kopeeri/kleebi ülaloleva rea sisu uutesse ridadesse</t>
        </r>
      </text>
    </comment>
    <comment ref="A29" authorId="1" shapeId="0" xr:uid="{4F8F1DC9-A96C-41F0-A036-B17CCEF46201}">
      <text>
        <r>
          <rPr>
            <sz val="10"/>
            <rFont val="Arial"/>
            <family val="2"/>
          </rPr>
          <t>Lisa siia vastavalt vajadusele ridu täiendavate silopartiide jaoks ning kopeeri/kleebi ülaloleva rea sisu uutesse ridadesse</t>
        </r>
      </text>
    </comment>
    <comment ref="A39" authorId="0" shapeId="0" xr:uid="{134942FE-C19A-4043-AD44-05DF57AB20B6}">
      <text>
        <r>
          <rPr>
            <b/>
            <sz val="9"/>
            <color indexed="81"/>
            <rFont val="Tahoma"/>
            <family val="2"/>
          </rPr>
          <t>Aadi Remmik:</t>
        </r>
        <r>
          <rPr>
            <sz val="9"/>
            <color indexed="81"/>
            <rFont val="Tahoma"/>
            <family val="2"/>
          </rPr>
          <t xml:space="preserve">
Lubatud kõrvalekalde piir viiteväärtusest, mille korral tulemus liigitatakse ‘kollase tule’ tsooni.
</t>
        </r>
      </text>
    </comment>
  </commentList>
</comments>
</file>

<file path=xl/sharedStrings.xml><?xml version="1.0" encoding="utf-8"?>
<sst xmlns="http://schemas.openxmlformats.org/spreadsheetml/2006/main" count="139" uniqueCount="78">
  <si>
    <t>Silo 1</t>
  </si>
  <si>
    <t>Silo 2</t>
  </si>
  <si>
    <t>Silo 3</t>
  </si>
  <si>
    <t>…</t>
  </si>
  <si>
    <t>Dry  Matter %</t>
  </si>
  <si>
    <t>Min</t>
  </si>
  <si>
    <t>Max</t>
  </si>
  <si>
    <t>Silo omahinna arvestustabel</t>
  </si>
  <si>
    <t>Aasta</t>
  </si>
  <si>
    <t>KOKKU</t>
  </si>
  <si>
    <t>1. aasta</t>
  </si>
  <si>
    <t>2. aasta</t>
  </si>
  <si>
    <t>3. aasta</t>
  </si>
  <si>
    <t>4. aasta</t>
  </si>
  <si>
    <t>Üheaastane rohumaa</t>
  </si>
  <si>
    <t>Püsi-rohumaa</t>
  </si>
  <si>
    <t>5. aasta</t>
  </si>
  <si>
    <t>Rohumaa pind kokku</t>
  </si>
  <si>
    <t>1. niide</t>
  </si>
  <si>
    <t>2. niide</t>
  </si>
  <si>
    <t>3. niide</t>
  </si>
  <si>
    <t>4. niide</t>
  </si>
  <si>
    <t>Hernes siloks</t>
  </si>
  <si>
    <t>Mais siloks</t>
  </si>
  <si>
    <t>Kõik kokku</t>
  </si>
  <si>
    <t>HEIN</t>
  </si>
  <si>
    <t>Rohumaad niidetud kokku (ha)</t>
  </si>
  <si>
    <t>Tervikkoristatud teravili siloks</t>
  </si>
  <si>
    <t>Kõik kokku:</t>
  </si>
  <si>
    <t>Kategooria</t>
  </si>
  <si>
    <t>Rohusilo kokku</t>
  </si>
  <si>
    <r>
      <t>Koristuspinnad siloks</t>
    </r>
    <r>
      <rPr>
        <sz val="12"/>
        <color rgb="FF000000"/>
        <rFont val="Aptos"/>
        <family val="2"/>
      </rPr>
      <t xml:space="preserve"> </t>
    </r>
    <r>
      <rPr>
        <b/>
        <sz val="12"/>
        <color rgb="FF000000"/>
        <rFont val="Aptos"/>
        <family val="2"/>
      </rPr>
      <t>(ha)</t>
    </r>
  </si>
  <si>
    <r>
      <t>Silomassi saak,</t>
    </r>
    <r>
      <rPr>
        <b/>
        <sz val="11"/>
        <color theme="4" tint="-0.249977111117893"/>
        <rFont val="Aptos"/>
        <family val="2"/>
      </rPr>
      <t xml:space="preserve"> tonni</t>
    </r>
    <r>
      <rPr>
        <sz val="11"/>
        <color theme="4" tint="-0.249977111117893"/>
        <rFont val="Aptos"/>
        <family val="2"/>
      </rPr>
      <t xml:space="preserve"> (sileeritav mass)</t>
    </r>
  </si>
  <si>
    <t>Väetised</t>
  </si>
  <si>
    <t>Sõnnik/läga/digestaat</t>
  </si>
  <si>
    <t>Seemned</t>
  </si>
  <si>
    <t>Masintööd</t>
  </si>
  <si>
    <t>Eelneva(te)l aasta(te)l tehtud rajamiskulude kuluks kandmine bilansist</t>
  </si>
  <si>
    <t>Üldkulud</t>
  </si>
  <si>
    <t>Taime-kaitse</t>
  </si>
  <si>
    <t>Silokile /võrk/nöör</t>
  </si>
  <si>
    <t>Silo-konservant</t>
  </si>
  <si>
    <t>Teraviljasilo</t>
  </si>
  <si>
    <t>Hernesilo</t>
  </si>
  <si>
    <t>Maisisilo</t>
  </si>
  <si>
    <t>Kulud EUR/ha</t>
  </si>
  <si>
    <t>Maarent</t>
  </si>
  <si>
    <t>Kulud, EUR</t>
  </si>
  <si>
    <t>Kulud (€/t and €/ha)</t>
  </si>
  <si>
    <t>Omahind EUR/ton</t>
  </si>
  <si>
    <t>Seeduva kuivaine maksumus (EUR/ton)</t>
  </si>
  <si>
    <t>Kuivaine maksumus, EUR/ton</t>
  </si>
  <si>
    <t>Toorproteiini maksumus (EUR/ton)</t>
  </si>
  <si>
    <t>Metabolisee-ruva energia maksumus (EUR/GJ)</t>
  </si>
  <si>
    <t>Kuivaine saak (tonni/ha)</t>
  </si>
  <si>
    <t>Muud silo mõõdikud</t>
  </si>
  <si>
    <t>Silopartii andmed</t>
  </si>
  <si>
    <t>Tulemus on hea (viiteväärtuste piires)</t>
  </si>
  <si>
    <t>Tulemus on keskpärane (viiteväärtustele lähedal)</t>
  </si>
  <si>
    <t>Tulemus on halb (väljaspool lubatavat vahemikku)</t>
  </si>
  <si>
    <t>Silopartii NIMI</t>
  </si>
  <si>
    <t>Niite number</t>
  </si>
  <si>
    <t>Metaboliseeruv energia KA-s (MJ/kg)</t>
  </si>
  <si>
    <t>Kuivaine saak (T)</t>
  </si>
  <si>
    <t>Rohusilo</t>
  </si>
  <si>
    <t>Tervikkoristatud teraviljasilo</t>
  </si>
  <si>
    <t>Närvutud massi saak (T)</t>
  </si>
  <si>
    <t>Toorproteiin          (% KA-s)</t>
  </si>
  <si>
    <t>Toortuhk, (%)</t>
  </si>
  <si>
    <t>Kuivaine sisaldus, (%)</t>
  </si>
  <si>
    <t>Seeduv kuivaine, (%)</t>
  </si>
  <si>
    <t>Seeduva kuivaine saak, (T)</t>
  </si>
  <si>
    <t>Toorproteiini KA saak (T)</t>
  </si>
  <si>
    <t>Metaboliseeruva energia kuivaine saagis, (GJ)</t>
  </si>
  <si>
    <t>Toortuhk %</t>
  </si>
  <si>
    <t>Tervik. teraviljasilo</t>
  </si>
  <si>
    <t>"Kollase tule" piirväärtus</t>
  </si>
  <si>
    <t>Viiteväärtus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</si>
</sst>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
    <numFmt numFmtId="166" formatCode="_-* #,##0\ _€_-;\-* #,##0\ _€_-;_-* &quot;-&quot;\ _€_-;_-@_-"/>
  </numFmts>
  <fonts count="24" x14ac:knownFonts="1">
    <font>
      <sz val="10"/>
      <color rgb="FF000000"/>
      <name val="Arial"/>
      <charset val="1"/>
    </font>
    <font>
      <sz val="10"/>
      <name val="Arial"/>
      <family val="2"/>
    </font>
    <font>
      <b/>
      <sz val="16"/>
      <color rgb="FF000000"/>
      <name val="Aptos"/>
      <family val="2"/>
    </font>
    <font>
      <sz val="10"/>
      <color theme="1"/>
      <name val="Aptos"/>
      <family val="2"/>
    </font>
    <font>
      <sz val="10"/>
      <color rgb="FF000000"/>
      <name val="Aptos"/>
      <family val="2"/>
    </font>
    <font>
      <sz val="12"/>
      <color rgb="FF000000"/>
      <name val="Aptos"/>
      <family val="2"/>
    </font>
    <font>
      <b/>
      <sz val="11"/>
      <color theme="1"/>
      <name val="Aptos"/>
      <family val="2"/>
    </font>
    <font>
      <b/>
      <sz val="12"/>
      <color rgb="FF000000"/>
      <name val="Aptos"/>
      <family val="2"/>
    </font>
    <font>
      <b/>
      <sz val="10"/>
      <color theme="1"/>
      <name val="Aptos"/>
      <family val="2"/>
    </font>
    <font>
      <sz val="10"/>
      <name val="Aptos"/>
      <family val="2"/>
    </font>
    <font>
      <b/>
      <sz val="10"/>
      <color rgb="FF000000"/>
      <name val="Aptos"/>
      <family val="2"/>
    </font>
    <font>
      <sz val="9"/>
      <color indexed="81"/>
      <name val="Tahoma"/>
      <family val="2"/>
    </font>
    <font>
      <b/>
      <sz val="9"/>
      <color indexed="81"/>
      <name val="Tahoma"/>
      <family val="2"/>
    </font>
    <font>
      <b/>
      <sz val="14"/>
      <color rgb="FF000000"/>
      <name val="Aptos"/>
      <family val="2"/>
    </font>
    <font>
      <b/>
      <sz val="11"/>
      <color rgb="FFFF0000"/>
      <name val="Aptos"/>
      <family val="2"/>
    </font>
    <font>
      <sz val="8"/>
      <name val="Arial"/>
      <charset val="1"/>
    </font>
    <font>
      <b/>
      <sz val="11"/>
      <color theme="1"/>
      <name val="Arial"/>
      <family val="2"/>
      <scheme val="minor"/>
    </font>
    <font>
      <b/>
      <sz val="10"/>
      <color theme="1"/>
      <name val="Arial"/>
      <family val="2"/>
      <scheme val="minor"/>
    </font>
    <font>
      <sz val="10"/>
      <color theme="1"/>
      <name val="Arial"/>
      <family val="2"/>
      <scheme val="minor"/>
    </font>
    <font>
      <sz val="11"/>
      <color theme="4" tint="-0.249977111117893"/>
      <name val="Aptos"/>
      <family val="2"/>
    </font>
    <font>
      <b/>
      <sz val="11"/>
      <color theme="4" tint="-0.249977111117893"/>
      <name val="Aptos"/>
      <family val="2"/>
    </font>
    <font>
      <b/>
      <sz val="10"/>
      <color rgb="FF000000"/>
      <name val="Arial"/>
      <family val="2"/>
      <scheme val="minor"/>
    </font>
    <font>
      <b/>
      <sz val="10"/>
      <color theme="1"/>
      <name val="Arial"/>
      <family val="2"/>
      <charset val="186"/>
      <scheme val="minor"/>
    </font>
    <font>
      <sz val="10"/>
      <color rgb="FF000000"/>
      <name val="Arial"/>
      <family val="2"/>
      <charset val="186"/>
    </font>
  </fonts>
  <fills count="12">
    <fill>
      <patternFill patternType="none"/>
    </fill>
    <fill>
      <patternFill patternType="gray125"/>
    </fill>
    <fill>
      <patternFill patternType="solid">
        <fgColor theme="4" tint="0.79989013336588644"/>
        <bgColor rgb="FFF2F2F2"/>
      </patternFill>
    </fill>
    <fill>
      <patternFill patternType="solid">
        <fgColor theme="2" tint="-0.249977111117893"/>
        <bgColor rgb="FFCCCCFF"/>
      </patternFill>
    </fill>
    <fill>
      <patternFill patternType="solid">
        <fgColor theme="2" tint="-0.34998626667073579"/>
        <bgColor rgb="FFBFBFBF"/>
      </patternFill>
    </fill>
    <fill>
      <patternFill patternType="solid">
        <fgColor rgb="FF92D050"/>
        <bgColor rgb="FFA6E4B7"/>
      </patternFill>
    </fill>
    <fill>
      <patternFill patternType="solid">
        <fgColor theme="6" tint="0.39988402966399123"/>
        <bgColor rgb="FFFFFF99"/>
      </patternFill>
    </fill>
    <fill>
      <patternFill patternType="solid">
        <fgColor theme="7" tint="0.59987182226020086"/>
        <bgColor rgb="FF99CCFF"/>
      </patternFill>
    </fill>
    <fill>
      <patternFill patternType="solid">
        <fgColor rgb="FFFFFF00"/>
        <bgColor rgb="FFFFFF00"/>
      </patternFill>
    </fill>
    <fill>
      <patternFill patternType="solid">
        <fgColor rgb="FFFFFF00"/>
        <bgColor indexed="64"/>
      </patternFill>
    </fill>
    <fill>
      <patternFill patternType="solid">
        <fgColor theme="4" tint="0.79998168889431442"/>
        <bgColor indexed="64"/>
      </patternFill>
    </fill>
    <fill>
      <patternFill patternType="solid">
        <fgColor theme="0"/>
        <bgColor rgb="FFF2F2F2"/>
      </patternFill>
    </fill>
  </fills>
  <borders count="3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hair">
        <color auto="1"/>
      </bottom>
      <diagonal/>
    </border>
    <border>
      <left style="thick">
        <color auto="1"/>
      </left>
      <right style="thin">
        <color auto="1"/>
      </right>
      <top style="hair">
        <color auto="1"/>
      </top>
      <bottom style="hair">
        <color auto="1"/>
      </bottom>
      <diagonal/>
    </border>
    <border>
      <left style="thick">
        <color auto="1"/>
      </left>
      <right style="thin">
        <color auto="1"/>
      </right>
      <top style="hair">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n">
        <color auto="1"/>
      </left>
      <right style="thick">
        <color auto="1"/>
      </right>
      <top style="thick">
        <color auto="1"/>
      </top>
      <bottom style="hair">
        <color auto="1"/>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thick">
        <color auto="1"/>
      </bottom>
      <diagonal/>
    </border>
    <border>
      <left style="thin">
        <color auto="1"/>
      </left>
      <right style="thick">
        <color auto="1"/>
      </right>
      <top style="hair">
        <color auto="1"/>
      </top>
      <bottom style="thick">
        <color auto="1"/>
      </bottom>
      <diagonal/>
    </border>
    <border>
      <left style="thick">
        <color auto="1"/>
      </left>
      <right/>
      <top style="thick">
        <color auto="1"/>
      </top>
      <bottom style="thick">
        <color auto="1"/>
      </bottom>
      <diagonal/>
    </border>
    <border>
      <left style="thin">
        <color auto="1"/>
      </left>
      <right style="thick">
        <color auto="1"/>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ck">
        <color auto="1"/>
      </right>
      <top style="hair">
        <color auto="1"/>
      </top>
      <bottom style="thick">
        <color auto="1"/>
      </bottom>
      <diagonal/>
    </border>
    <border>
      <left style="medium">
        <color indexed="64"/>
      </left>
      <right style="medium">
        <color indexed="64"/>
      </right>
      <top/>
      <bottom style="thick">
        <color indexed="64"/>
      </bottom>
      <diagonal/>
    </border>
  </borders>
  <cellStyleXfs count="1">
    <xf numFmtId="0" fontId="0" fillId="0" borderId="0"/>
  </cellStyleXfs>
  <cellXfs count="133">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xf numFmtId="0" fontId="7" fillId="0" borderId="1" xfId="0" applyFont="1" applyBorder="1" applyAlignment="1">
      <alignment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xf numFmtId="0" fontId="3" fillId="0" borderId="0" xfId="0" applyFont="1"/>
    <xf numFmtId="0" fontId="3" fillId="0" borderId="3" xfId="0" applyFont="1" applyBorder="1" applyAlignment="1">
      <alignment horizontal="right"/>
    </xf>
    <xf numFmtId="0" fontId="3" fillId="0" borderId="3" xfId="0" applyFont="1" applyBorder="1"/>
    <xf numFmtId="0" fontId="4" fillId="2" borderId="3" xfId="0" applyFont="1" applyFill="1" applyBorder="1"/>
    <xf numFmtId="0" fontId="3" fillId="0" borderId="4" xfId="0" applyFont="1" applyBorder="1"/>
    <xf numFmtId="0" fontId="4" fillId="2" borderId="4" xfId="0" applyFont="1" applyFill="1" applyBorder="1"/>
    <xf numFmtId="0" fontId="3" fillId="0" borderId="5" xfId="0" applyFont="1" applyBorder="1"/>
    <xf numFmtId="0" fontId="4" fillId="2" borderId="5" xfId="0" applyFont="1" applyFill="1" applyBorder="1"/>
    <xf numFmtId="0" fontId="4" fillId="0" borderId="2" xfId="0" applyFont="1" applyBorder="1"/>
    <xf numFmtId="0" fontId="9" fillId="0" borderId="3" xfId="0" applyFont="1" applyBorder="1"/>
    <xf numFmtId="0" fontId="3" fillId="3" borderId="4" xfId="0" applyFont="1" applyFill="1" applyBorder="1"/>
    <xf numFmtId="0" fontId="8" fillId="0" borderId="2" xfId="0" applyFont="1" applyBorder="1"/>
    <xf numFmtId="0" fontId="4" fillId="3" borderId="6" xfId="0" applyFont="1" applyFill="1" applyBorder="1"/>
    <xf numFmtId="0" fontId="3" fillId="3" borderId="3" xfId="0" applyFont="1" applyFill="1" applyBorder="1"/>
    <xf numFmtId="0" fontId="3" fillId="3" borderId="5" xfId="0" applyFont="1" applyFill="1" applyBorder="1"/>
    <xf numFmtId="0" fontId="3" fillId="3" borderId="8" xfId="0" applyFont="1" applyFill="1" applyBorder="1"/>
    <xf numFmtId="0" fontId="4" fillId="3" borderId="8" xfId="0" applyFont="1" applyFill="1" applyBorder="1"/>
    <xf numFmtId="0" fontId="10" fillId="0" borderId="2" xfId="0" applyFont="1" applyBorder="1" applyAlignment="1">
      <alignment horizontal="center" vertical="center" wrapText="1"/>
    </xf>
    <xf numFmtId="0" fontId="4" fillId="4" borderId="4" xfId="0" applyFont="1" applyFill="1" applyBorder="1"/>
    <xf numFmtId="0" fontId="4" fillId="4" borderId="5" xfId="0" applyFont="1" applyFill="1" applyBorder="1"/>
    <xf numFmtId="0" fontId="6" fillId="9" borderId="12" xfId="0" applyFont="1" applyFill="1" applyBorder="1" applyAlignment="1">
      <alignment horizontal="left" vertical="center"/>
    </xf>
    <xf numFmtId="0" fontId="10" fillId="9" borderId="1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3" fillId="9" borderId="15" xfId="0" applyFont="1" applyFill="1" applyBorder="1"/>
    <xf numFmtId="0" fontId="3" fillId="9" borderId="10" xfId="0" applyFont="1" applyFill="1" applyBorder="1"/>
    <xf numFmtId="0" fontId="3" fillId="9" borderId="11" xfId="0" applyFont="1" applyFill="1" applyBorder="1"/>
    <xf numFmtId="0" fontId="8" fillId="0" borderId="21" xfId="0" applyFont="1" applyBorder="1" applyAlignment="1">
      <alignment horizontal="left" vertical="center" wrapText="1"/>
    </xf>
    <xf numFmtId="0" fontId="10" fillId="0" borderId="14" xfId="0" applyFont="1" applyBorder="1" applyAlignment="1">
      <alignment horizontal="center" vertical="center" wrapText="1"/>
    </xf>
    <xf numFmtId="0" fontId="7" fillId="0" borderId="0" xfId="0" applyFont="1"/>
    <xf numFmtId="0" fontId="10" fillId="5" borderId="3" xfId="0" applyFont="1" applyFill="1" applyBorder="1"/>
    <xf numFmtId="0" fontId="4" fillId="5" borderId="3" xfId="0" applyFont="1" applyFill="1" applyBorder="1"/>
    <xf numFmtId="0" fontId="4" fillId="0" borderId="4" xfId="0" applyFont="1" applyBorder="1"/>
    <xf numFmtId="0" fontId="10" fillId="6" borderId="4" xfId="0" applyFont="1" applyFill="1" applyBorder="1"/>
    <xf numFmtId="0" fontId="4" fillId="6" borderId="4" xfId="0" applyFont="1" applyFill="1" applyBorder="1"/>
    <xf numFmtId="0" fontId="10" fillId="7" borderId="4" xfId="0" applyFont="1" applyFill="1" applyBorder="1"/>
    <xf numFmtId="0" fontId="4" fillId="7" borderId="4" xfId="0" applyFont="1" applyFill="1" applyBorder="1"/>
    <xf numFmtId="0" fontId="4" fillId="2" borderId="6" xfId="0" applyFont="1" applyFill="1" applyBorder="1"/>
    <xf numFmtId="0" fontId="4" fillId="4" borderId="6" xfId="0" applyFont="1" applyFill="1" applyBorder="1"/>
    <xf numFmtId="0" fontId="10" fillId="8" borderId="4" xfId="0" applyFont="1" applyFill="1" applyBorder="1"/>
    <xf numFmtId="0" fontId="4" fillId="8" borderId="4" xfId="0" applyFont="1" applyFill="1" applyBorder="1"/>
    <xf numFmtId="0" fontId="4" fillId="0" borderId="9" xfId="0" applyFont="1" applyBorder="1"/>
    <xf numFmtId="0" fontId="4" fillId="0" borderId="0" xfId="0" applyFont="1" applyAlignment="1">
      <alignment wrapText="1"/>
    </xf>
    <xf numFmtId="44" fontId="4" fillId="9" borderId="16" xfId="0" applyNumberFormat="1" applyFont="1" applyFill="1" applyBorder="1"/>
    <xf numFmtId="44" fontId="4" fillId="9" borderId="17" xfId="0" applyNumberFormat="1" applyFont="1" applyFill="1" applyBorder="1"/>
    <xf numFmtId="44" fontId="4" fillId="9" borderId="4" xfId="0" applyNumberFormat="1" applyFont="1" applyFill="1" applyBorder="1"/>
    <xf numFmtId="44" fontId="4" fillId="9" borderId="18" xfId="0" applyNumberFormat="1" applyFont="1" applyFill="1" applyBorder="1"/>
    <xf numFmtId="44" fontId="4" fillId="9" borderId="19" xfId="0" applyNumberFormat="1" applyFont="1" applyFill="1" applyBorder="1"/>
    <xf numFmtId="44" fontId="4" fillId="9" borderId="20" xfId="0" applyNumberFormat="1" applyFont="1" applyFill="1" applyBorder="1"/>
    <xf numFmtId="164" fontId="4" fillId="0" borderId="22" xfId="0" applyNumberFormat="1" applyFont="1" applyBorder="1"/>
    <xf numFmtId="164" fontId="4" fillId="0" borderId="18" xfId="0" applyNumberFormat="1" applyFont="1" applyBorder="1"/>
    <xf numFmtId="0" fontId="5" fillId="0" borderId="23" xfId="0" applyFont="1" applyBorder="1" applyAlignment="1">
      <alignment horizontal="center" vertical="center"/>
    </xf>
    <xf numFmtId="0" fontId="13" fillId="2" borderId="24" xfId="0" applyFont="1" applyFill="1" applyBorder="1" applyAlignment="1">
      <alignment horizontal="center" vertical="center"/>
    </xf>
    <xf numFmtId="165" fontId="4" fillId="2" borderId="4" xfId="0" applyNumberFormat="1" applyFont="1" applyFill="1" applyBorder="1"/>
    <xf numFmtId="165" fontId="4" fillId="0" borderId="4" xfId="0" applyNumberFormat="1" applyFont="1" applyBorder="1"/>
    <xf numFmtId="165" fontId="4" fillId="6" borderId="4" xfId="0" applyNumberFormat="1" applyFont="1" applyFill="1" applyBorder="1"/>
    <xf numFmtId="165" fontId="4" fillId="7" borderId="4" xfId="0" applyNumberFormat="1" applyFont="1" applyFill="1" applyBorder="1"/>
    <xf numFmtId="165" fontId="4" fillId="8" borderId="4" xfId="0" applyNumberFormat="1" applyFont="1" applyFill="1" applyBorder="1"/>
    <xf numFmtId="0" fontId="4" fillId="0" borderId="25" xfId="0" applyFont="1" applyBorder="1"/>
    <xf numFmtId="0" fontId="10" fillId="0" borderId="2" xfId="0" applyFont="1" applyBorder="1" applyAlignment="1">
      <alignment horizontal="center" wrapText="1"/>
    </xf>
    <xf numFmtId="0" fontId="10" fillId="0" borderId="2" xfId="0" applyFont="1" applyBorder="1" applyAlignment="1">
      <alignment horizontal="center"/>
    </xf>
    <xf numFmtId="9" fontId="4" fillId="10" borderId="2" xfId="0" applyNumberFormat="1" applyFont="1" applyFill="1" applyBorder="1"/>
    <xf numFmtId="164" fontId="4" fillId="10" borderId="2" xfId="0" applyNumberFormat="1" applyFont="1" applyFill="1" applyBorder="1"/>
    <xf numFmtId="0" fontId="14" fillId="0" borderId="2" xfId="0" applyFont="1" applyBorder="1" applyAlignment="1">
      <alignment wrapText="1"/>
    </xf>
    <xf numFmtId="0" fontId="10" fillId="2" borderId="2" xfId="0" applyFont="1" applyFill="1" applyBorder="1"/>
    <xf numFmtId="166" fontId="3" fillId="0" borderId="3" xfId="0" applyNumberFormat="1" applyFont="1" applyBorder="1"/>
    <xf numFmtId="166" fontId="4" fillId="2" borderId="3" xfId="0" applyNumberFormat="1" applyFont="1" applyFill="1" applyBorder="1"/>
    <xf numFmtId="166" fontId="4" fillId="4" borderId="3" xfId="0" applyNumberFormat="1" applyFont="1" applyFill="1" applyBorder="1"/>
    <xf numFmtId="166" fontId="3" fillId="0" borderId="4" xfId="0" applyNumberFormat="1" applyFont="1" applyBorder="1"/>
    <xf numFmtId="166" fontId="4" fillId="2" borderId="4" xfId="0" applyNumberFormat="1" applyFont="1" applyFill="1" applyBorder="1"/>
    <xf numFmtId="166" fontId="4" fillId="4" borderId="4" xfId="0" applyNumberFormat="1" applyFont="1" applyFill="1" applyBorder="1"/>
    <xf numFmtId="166" fontId="3" fillId="0" borderId="5" xfId="0" applyNumberFormat="1" applyFont="1" applyBorder="1"/>
    <xf numFmtId="166" fontId="4" fillId="2" borderId="5" xfId="0" applyNumberFormat="1" applyFont="1" applyFill="1" applyBorder="1"/>
    <xf numFmtId="166" fontId="4" fillId="4" borderId="5" xfId="0" applyNumberFormat="1" applyFont="1" applyFill="1" applyBorder="1"/>
    <xf numFmtId="166" fontId="4" fillId="0" borderId="2" xfId="0" applyNumberFormat="1" applyFont="1" applyBorder="1"/>
    <xf numFmtId="166" fontId="4" fillId="2" borderId="2" xfId="0" applyNumberFormat="1" applyFont="1" applyFill="1" applyBorder="1"/>
    <xf numFmtId="166" fontId="8" fillId="0" borderId="2" xfId="0" applyNumberFormat="1" applyFont="1" applyBorder="1"/>
    <xf numFmtId="164" fontId="4" fillId="2" borderId="4" xfId="0" applyNumberFormat="1" applyFont="1" applyFill="1" applyBorder="1"/>
    <xf numFmtId="164" fontId="4" fillId="0" borderId="4" xfId="0" applyNumberFormat="1" applyFont="1" applyBorder="1"/>
    <xf numFmtId="164" fontId="4" fillId="6" borderId="4" xfId="0" applyNumberFormat="1" applyFont="1" applyFill="1" applyBorder="1"/>
    <xf numFmtId="164" fontId="4" fillId="7" borderId="4" xfId="0" applyNumberFormat="1" applyFont="1" applyFill="1" applyBorder="1"/>
    <xf numFmtId="164" fontId="4" fillId="8" borderId="4" xfId="0" applyNumberFormat="1" applyFont="1" applyFill="1" applyBorder="1"/>
    <xf numFmtId="1" fontId="4" fillId="0" borderId="4" xfId="0" applyNumberFormat="1" applyFont="1" applyBorder="1"/>
    <xf numFmtId="1" fontId="4" fillId="6" borderId="4" xfId="0" applyNumberFormat="1" applyFont="1" applyFill="1" applyBorder="1"/>
    <xf numFmtId="1" fontId="4" fillId="7" borderId="4" xfId="0" applyNumberFormat="1" applyFont="1" applyFill="1" applyBorder="1"/>
    <xf numFmtId="1" fontId="4" fillId="8" borderId="4" xfId="0" applyNumberFormat="1" applyFont="1" applyFill="1" applyBorder="1"/>
    <xf numFmtId="1" fontId="4" fillId="11" borderId="4" xfId="0" applyNumberFormat="1" applyFont="1" applyFill="1" applyBorder="1"/>
    <xf numFmtId="0" fontId="4" fillId="5" borderId="27" xfId="0" applyFont="1" applyFill="1" applyBorder="1"/>
    <xf numFmtId="0" fontId="4" fillId="5" borderId="28" xfId="0" applyFont="1" applyFill="1" applyBorder="1"/>
    <xf numFmtId="165" fontId="4" fillId="0" borderId="0" xfId="0" applyNumberFormat="1" applyFont="1"/>
    <xf numFmtId="165" fontId="4" fillId="10" borderId="2" xfId="0" applyNumberFormat="1" applyFont="1" applyFill="1" applyBorder="1"/>
    <xf numFmtId="3" fontId="4" fillId="5" borderId="3" xfId="0" applyNumberFormat="1" applyFont="1" applyFill="1" applyBorder="1"/>
    <xf numFmtId="3" fontId="4" fillId="0" borderId="4" xfId="0" applyNumberFormat="1" applyFont="1" applyBorder="1"/>
    <xf numFmtId="3" fontId="4" fillId="6" borderId="4" xfId="0" applyNumberFormat="1" applyFont="1" applyFill="1" applyBorder="1"/>
    <xf numFmtId="3" fontId="4" fillId="7" borderId="4" xfId="0" applyNumberFormat="1" applyFont="1" applyFill="1" applyBorder="1"/>
    <xf numFmtId="3" fontId="4" fillId="0" borderId="6" xfId="0" applyNumberFormat="1" applyFont="1" applyBorder="1"/>
    <xf numFmtId="3" fontId="4" fillId="8" borderId="4" xfId="0" applyNumberFormat="1" applyFont="1" applyFill="1" applyBorder="1"/>
    <xf numFmtId="3" fontId="4" fillId="2" borderId="4" xfId="0" applyNumberFormat="1" applyFont="1" applyFill="1" applyBorder="1"/>
    <xf numFmtId="3" fontId="4" fillId="2" borderId="5" xfId="0" applyNumberFormat="1" applyFont="1" applyFill="1" applyBorder="1"/>
    <xf numFmtId="3" fontId="4" fillId="2" borderId="6" xfId="0" applyNumberFormat="1" applyFont="1" applyFill="1" applyBorder="1"/>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8" fillId="0" borderId="3" xfId="0" applyFont="1" applyBorder="1"/>
    <xf numFmtId="0" fontId="18" fillId="0" borderId="4" xfId="0" applyFont="1" applyBorder="1"/>
    <xf numFmtId="0" fontId="18" fillId="0" borderId="5" xfId="0" applyFont="1" applyBorder="1"/>
    <xf numFmtId="0" fontId="8" fillId="0" borderId="2" xfId="0" applyFont="1" applyBorder="1" applyAlignment="1">
      <alignment horizontal="right"/>
    </xf>
    <xf numFmtId="0" fontId="16" fillId="0" borderId="2" xfId="0" applyFont="1" applyBorder="1" applyAlignment="1">
      <alignment horizontal="left" vertical="center"/>
    </xf>
    <xf numFmtId="0" fontId="21" fillId="0" borderId="2" xfId="0" applyFont="1" applyBorder="1" applyAlignment="1">
      <alignment horizontal="center" vertical="center" wrapText="1"/>
    </xf>
    <xf numFmtId="0" fontId="18" fillId="0" borderId="3" xfId="0" applyFont="1" applyBorder="1" applyAlignment="1">
      <alignment horizontal="right"/>
    </xf>
    <xf numFmtId="0" fontId="18" fillId="0" borderId="4" xfId="0" applyFont="1" applyBorder="1" applyAlignment="1">
      <alignment horizontal="right"/>
    </xf>
    <xf numFmtId="0" fontId="18" fillId="0" borderId="5" xfId="0" applyFont="1" applyBorder="1" applyAlignment="1">
      <alignment horizontal="right"/>
    </xf>
    <xf numFmtId="0" fontId="18" fillId="0" borderId="2" xfId="0" applyFont="1" applyBorder="1" applyAlignment="1">
      <alignment horizontal="right"/>
    </xf>
    <xf numFmtId="0" fontId="22" fillId="0" borderId="2" xfId="0" applyFont="1" applyBorder="1" applyAlignment="1">
      <alignment horizontal="right"/>
    </xf>
    <xf numFmtId="0" fontId="18" fillId="0" borderId="0" xfId="0" applyFont="1"/>
    <xf numFmtId="164" fontId="4" fillId="0" borderId="29" xfId="0" applyNumberFormat="1" applyFont="1" applyBorder="1"/>
    <xf numFmtId="0" fontId="18" fillId="0" borderId="30" xfId="0" applyFont="1" applyBorder="1"/>
    <xf numFmtId="0" fontId="23" fillId="0" borderId="0" xfId="0" applyFont="1"/>
    <xf numFmtId="0" fontId="19" fillId="0" borderId="7" xfId="0" applyFont="1" applyBorder="1"/>
    <xf numFmtId="0" fontId="10" fillId="0" borderId="26" xfId="0" applyFont="1" applyBorder="1" applyAlignment="1">
      <alignment horizontal="center" vertical="center" wrapText="1"/>
    </xf>
    <xf numFmtId="0" fontId="10" fillId="0" borderId="1" xfId="0" applyFont="1" applyBorder="1" applyAlignment="1">
      <alignment horizontal="center" vertical="center" wrapText="1"/>
    </xf>
    <xf numFmtId="165" fontId="4" fillId="10" borderId="26" xfId="0" applyNumberFormat="1" applyFont="1" applyFill="1" applyBorder="1" applyAlignment="1">
      <alignment horizontal="center"/>
    </xf>
    <xf numFmtId="165" fontId="4" fillId="10" borderId="1" xfId="0" applyNumberFormat="1" applyFont="1" applyFill="1" applyBorder="1" applyAlignment="1">
      <alignment horizontal="center"/>
    </xf>
  </cellXfs>
  <cellStyles count="1">
    <cellStyle name="Normaallaad" xfId="0" builtinId="0"/>
  </cellStyles>
  <dxfs count="1">
    <dxf>
      <font>
        <color rgb="FF9C0006"/>
      </font>
      <fill>
        <patternFill>
          <bgColor rgb="FFFFC7CE"/>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9E7FD"/>
      <rgbColor rgb="FF660066"/>
      <rgbColor rgb="FFFF8080"/>
      <rgbColor rgb="FF0D5BDC"/>
      <rgbColor rgb="FFCCCCFF"/>
      <rgbColor rgb="FF000080"/>
      <rgbColor rgb="FFFF00FF"/>
      <rgbColor rgb="FFFFFF00"/>
      <rgbColor rgb="FF00FFFF"/>
      <rgbColor rgb="FF800080"/>
      <rgbColor rgb="FF800000"/>
      <rgbColor rgb="FF008080"/>
      <rgbColor rgb="FF0000FF"/>
      <rgbColor rgb="FF00CCFF"/>
      <rgbColor rgb="FFCCFFFF"/>
      <rgbColor rgb="FFA6E4B7"/>
      <rgbColor rgb="FFFFFF99"/>
      <rgbColor rgb="FF99CCFF"/>
      <rgbColor rgb="FFFF99CC"/>
      <rgbColor rgb="FFCC99FF"/>
      <rgbColor rgb="FFFDD768"/>
      <rgbColor rgb="FF3366FF"/>
      <rgbColor rgb="FF33CCCC"/>
      <rgbColor rgb="FF92D05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32656</xdr:colOff>
      <xdr:row>1</xdr:row>
      <xdr:rowOff>48984</xdr:rowOff>
    </xdr:from>
    <xdr:to>
      <xdr:col>11</xdr:col>
      <xdr:colOff>9524</xdr:colOff>
      <xdr:row>56</xdr:row>
      <xdr:rowOff>123824</xdr:rowOff>
    </xdr:to>
    <xdr:sp macro="" textlink="">
      <xdr:nvSpPr>
        <xdr:cNvPr id="2" name="TextBox 1">
          <a:extLst>
            <a:ext uri="{FF2B5EF4-FFF2-40B4-BE49-F238E27FC236}">
              <a16:creationId xmlns:a16="http://schemas.microsoft.com/office/drawing/2014/main" id="{066C4F43-E307-59ED-9B68-7FC1615A20AF}"/>
            </a:ext>
          </a:extLst>
        </xdr:cNvPr>
        <xdr:cNvSpPr txBox="1"/>
      </xdr:nvSpPr>
      <xdr:spPr>
        <a:xfrm>
          <a:off x="613681" y="210909"/>
          <a:ext cx="6368143" cy="8980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buNone/>
          </a:pPr>
          <a:r>
            <a:rPr lang="et-EE" sz="1100" b="1" kern="0">
              <a:solidFill>
                <a:srgbClr val="365F91"/>
              </a:solidFill>
              <a:effectLst/>
              <a:latin typeface="Calibri" panose="020F0502020204030204" pitchFamily="34" charset="0"/>
              <a:ea typeface="MS Gothic" panose="020B0609070205080204" pitchFamily="49" charset="-128"/>
              <a:cs typeface="Times New Roman" panose="02020603050405020304" pitchFamily="18" charset="0"/>
            </a:rPr>
            <a:t>Andmesisestamise juhend</a:t>
          </a:r>
        </a:p>
        <a:p>
          <a:pPr>
            <a:lnSpc>
              <a:spcPct val="115000"/>
            </a:lnSpc>
            <a:spcBef>
              <a:spcPts val="1000"/>
            </a:spcBef>
            <a:buNone/>
          </a:pPr>
          <a:r>
            <a:rPr lang="et-EE" sz="1100" b="1">
              <a:solidFill>
                <a:srgbClr val="4F81BD"/>
              </a:solidFill>
              <a:effectLst/>
              <a:latin typeface="Calibri" panose="020F0502020204030204" pitchFamily="34" charset="0"/>
              <a:ea typeface="MS Gothic" panose="020B0609070205080204" pitchFamily="49" charset="-128"/>
              <a:cs typeface="Times New Roman" panose="02020603050405020304" pitchFamily="18" charset="0"/>
            </a:rPr>
            <a:t>Andmete ulatus</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Andmeid kogutakse silo ja heina kohta. Ei sisalda: teraviljade- ja piimatootmise kulud ning muud tegevussuundade kulud.</a:t>
          </a:r>
        </a:p>
        <a:p>
          <a:pPr>
            <a:lnSpc>
              <a:spcPct val="115000"/>
            </a:lnSpc>
            <a:spcAft>
              <a:spcPts val="1000"/>
            </a:spcAft>
            <a:buNone/>
          </a:pPr>
          <a:r>
            <a:rPr lang="et-EE" sz="1100" b="1">
              <a:solidFill>
                <a:srgbClr val="4F81BD"/>
              </a:solidFill>
              <a:effectLst/>
              <a:latin typeface="Calibri" panose="020F0502020204030204" pitchFamily="34" charset="0"/>
              <a:ea typeface="MS Gothic" panose="020B0609070205080204" pitchFamily="49" charset="-128"/>
              <a:cs typeface="Times New Roman" panose="02020603050405020304" pitchFamily="18" charset="0"/>
            </a:rPr>
            <a:t>Soovituslikud põhimõtted</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Masinatöö kulud: kõik kulud, mis on otseselt seostatavad silo tootmisega (näiteks töötajate palgad, kütus jms), tuleb kajastada otse silo tootmise kuludena. Kulud, mida ei ole võimalik otseselt seostada (nt töötajate palgad väljaspool hooaega, varuosad ja hooldus, amortisatsioon jne), jaotatakse majandussuundade (silo, teravili, raps jmt) vahel aasta lõpus masinatundide koguarvu alusel.</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Püsirohumaa rajamise kulud (künd, külv jms) tuleb kajastada bilansis varudena ja amortiseerida rohumaa eeldatava kasutusaja jooksul (tavaliselt kuni 4 aastat). Üheaastaste rohumaade ja teiste silotaimede (mais, teravili, hernes) rajamise kõik kulud tuleb kanda silo tootmise kuludesse. Ära unusta arvestada ka eelmise sügise rajamiskulusid.</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Maade rent võib kajastada tegeliku kulu alusel põldude kaupa või kasutada farmi keskmist rendihinda kogu rendimaa kohta, sõltumata konkreetse põllu kasutusest.</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Sõnnik (vedelsõnnik, digestaat) peaks võimaluse korral omama sisearvestuses väärtust. Vähemalt peab see sisaldama sõnnikuga seotud hoonete ja seadmete amortisatsiooni ning otseseid laotuskulusid. Alternatiivina võib kasutada piirkonna turuhinda, kui see on teada – sel juhul tuleks sõnniku väärtus kuludes arvestada turuhinna alusel.</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Üldkulud jaotatakse majandussuundade vahel põhimõtte järgi, mis on farmi arvestuse jaoks sobivaim (näiteks otseste tööjõukulude proportsioonis).</a:t>
          </a:r>
        </a:p>
        <a:p>
          <a:pPr>
            <a:lnSpc>
              <a:spcPct val="115000"/>
            </a:lnSpc>
            <a:spcBef>
              <a:spcPts val="1000"/>
            </a:spcBef>
            <a:buNone/>
          </a:pPr>
          <a:r>
            <a:rPr lang="et-EE" sz="1100" b="1">
              <a:solidFill>
                <a:srgbClr val="4F81BD"/>
              </a:solidFill>
              <a:effectLst/>
              <a:latin typeface="Calibri" panose="020F0502020204030204" pitchFamily="34" charset="0"/>
              <a:ea typeface="MS Gothic" panose="020B0609070205080204" pitchFamily="49" charset="-128"/>
              <a:cs typeface="Times New Roman" panose="02020603050405020304" pitchFamily="18" charset="0"/>
            </a:rPr>
            <a:t>Põhitabel</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Kõik andmed tuleb sisestada sinistesse lahtritesse. Ära kirjuta üle valgeid lahtrid, mis sisaldavad valemeid. Hallidel lahtritel puudub tähendus ja neid pole vaja täita. Väga soovitatav on enne andmete sisestamist salvestada Exceli failist koopia.</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Rohumaa pindalad ja silomassi saagid tuleb jaotada nii niitearvu kui ka rohumaa vanuse järgi. Soovitatav on koguda iga põllu kohta andmeid mõlema mõõtme lõikes, et saada parem ülevaade silo kvaliteedist ja rohumaa tootlikkusest.</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Otsesed kulud tuleb samuti kajastada heintaimede silo niitearvu järgi. Kaudsed kulud jaotatakse kogu heintaimede silo koguse peale.</a:t>
          </a:r>
        </a:p>
        <a:p>
          <a:pPr>
            <a:lnSpc>
              <a:spcPct val="115000"/>
            </a:lnSpc>
            <a:spcBef>
              <a:spcPts val="1000"/>
            </a:spcBef>
            <a:buNone/>
          </a:pPr>
          <a:r>
            <a:rPr lang="et-EE" sz="1100" b="1">
              <a:solidFill>
                <a:srgbClr val="4F81BD"/>
              </a:solidFill>
              <a:effectLst/>
              <a:latin typeface="Calibri" panose="020F0502020204030204" pitchFamily="34" charset="0"/>
              <a:ea typeface="MS Gothic" panose="020B0609070205080204" pitchFamily="49" charset="-128"/>
              <a:cs typeface="Times New Roman" panose="02020603050405020304" pitchFamily="18" charset="0"/>
            </a:rPr>
            <a:t>Silo kvaliteedinäitajate tabel</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Ainult märja silo kogus annab väga vähe infot selle söödaväärtuse kohta ja võib viia ebaõigete äriotsusteni. Seetõttu on hädavajalik, et kuluarvestusse kaasataks vähemalt kõige elementaarsemad ja võrreldavad andmed kuivainesisalduse ja söödaväärtuse kohta.</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Siloproovid tuleb võtta enne söödaratsiooni  koostamist (konsulteeri sööda/silo nõustajaga) ning analüüsida eelistatavalt samas laboris, et tulemused oleksid võrreldavad.</a:t>
          </a:r>
        </a:p>
        <a:p>
          <a:pPr>
            <a:lnSpc>
              <a:spcPct val="115000"/>
            </a:lnSpc>
            <a:spcAft>
              <a:spcPts val="1000"/>
            </a:spcAft>
            <a:buNone/>
          </a:pPr>
          <a:r>
            <a:rPr lang="et-EE" sz="1000">
              <a:effectLst/>
              <a:latin typeface="Cambria" panose="02040503050406030204" pitchFamily="18" charset="0"/>
              <a:ea typeface="MS Mincho" panose="02020609040205080304" pitchFamily="49" charset="-128"/>
              <a:cs typeface="Times New Roman" panose="02020603050405020304" pitchFamily="18" charset="0"/>
            </a:rPr>
            <a:t>Sisesta silo kvaliteedinäitajad õigesse plokki (heinataimede, maisi, herne või teravilja silo). Asenda näidispartiide nimed farmis kasutusel olevate nimedega, et partiid oleks tuvastatavad. Heintaimede silode puhul on niitearvu märkimine hädavajalik. Lisa vajaduse korral uusi ridu, kopeerides olemasoleva rea sisu ja kleepides selle uuele reale.</a:t>
          </a:r>
        </a:p>
        <a:p>
          <a:endParaRPr lang="et-EE" sz="1000"/>
        </a:p>
      </xdr:txBody>
    </xdr:sp>
    <xdr:clientData/>
  </xdr:twoCellAnchor>
  <xdr:twoCellAnchor editAs="oneCell">
    <xdr:from>
      <xdr:col>11</xdr:col>
      <xdr:colOff>166688</xdr:colOff>
      <xdr:row>1</xdr:row>
      <xdr:rowOff>23813</xdr:rowOff>
    </xdr:from>
    <xdr:to>
      <xdr:col>15</xdr:col>
      <xdr:colOff>510311</xdr:colOff>
      <xdr:row>10</xdr:row>
      <xdr:rowOff>4763</xdr:rowOff>
    </xdr:to>
    <xdr:pic>
      <xdr:nvPicPr>
        <xdr:cNvPr id="5" name="Pilt 4">
          <a:extLst>
            <a:ext uri="{FF2B5EF4-FFF2-40B4-BE49-F238E27FC236}">
              <a16:creationId xmlns:a16="http://schemas.microsoft.com/office/drawing/2014/main" id="{800967C6-F63C-5AB9-9434-796F4FB6DF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451" y="185738"/>
          <a:ext cx="2839173"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13</xdr:col>
      <xdr:colOff>723</xdr:colOff>
      <xdr:row>8</xdr:row>
      <xdr:rowOff>38100</xdr:rowOff>
    </xdr:to>
    <xdr:pic>
      <xdr:nvPicPr>
        <xdr:cNvPr id="3" name="Pilt 2">
          <a:extLst>
            <a:ext uri="{FF2B5EF4-FFF2-40B4-BE49-F238E27FC236}">
              <a16:creationId xmlns:a16="http://schemas.microsoft.com/office/drawing/2014/main" id="{2DFE4059-70B9-47F7-9688-8EF7C78076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5013" y="409575"/>
          <a:ext cx="2839173"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18</xdr:col>
      <xdr:colOff>343623</xdr:colOff>
      <xdr:row>12</xdr:row>
      <xdr:rowOff>104775</xdr:rowOff>
    </xdr:to>
    <xdr:pic>
      <xdr:nvPicPr>
        <xdr:cNvPr id="2" name="Pilt 1">
          <a:extLst>
            <a:ext uri="{FF2B5EF4-FFF2-40B4-BE49-F238E27FC236}">
              <a16:creationId xmlns:a16="http://schemas.microsoft.com/office/drawing/2014/main" id="{A57C08B7-D760-42DE-AD7B-F1E2F8323A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0713" y="1081088"/>
          <a:ext cx="2839173"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O21" sqref="O21"/>
    </sheetView>
  </sheetViews>
  <sheetFormatPr defaultColWidth="8.73046875" defaultRowHeight="12.75" x14ac:dyDescent="0.35"/>
  <sheetData/>
  <pageMargins left="0.25" right="0.25"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6"/>
  <sheetViews>
    <sheetView zoomScaleNormal="100" workbookViewId="0">
      <pane xSplit="1" topLeftCell="B1" activePane="topRight" state="frozen"/>
      <selection activeCell="A41" sqref="A41"/>
      <selection pane="topRight" activeCell="K3" sqref="K3"/>
    </sheetView>
  </sheetViews>
  <sheetFormatPr defaultColWidth="12.59765625" defaultRowHeight="13.15" x14ac:dyDescent="0.4"/>
  <cols>
    <col min="1" max="1" width="24.59765625" style="5" customWidth="1"/>
    <col min="2" max="2" width="12.3984375" style="5" customWidth="1"/>
    <col min="3" max="3" width="11.86328125" style="5" customWidth="1"/>
    <col min="4" max="4" width="12.265625" style="5" customWidth="1"/>
    <col min="5" max="5" width="11.59765625" style="5" customWidth="1"/>
    <col min="6" max="6" width="11.86328125" style="5" customWidth="1"/>
    <col min="7" max="7" width="12" style="5" customWidth="1"/>
    <col min="8" max="8" width="11.3984375" style="5" customWidth="1"/>
    <col min="9" max="9" width="11.73046875" style="5" customWidth="1"/>
    <col min="10" max="10" width="15" style="5" customWidth="1"/>
    <col min="11" max="11" width="13.3984375" style="5" customWidth="1"/>
    <col min="12" max="12" width="13.73046875" style="5" customWidth="1"/>
    <col min="13" max="13" width="12.59765625" style="5"/>
    <col min="14" max="14" width="16.1328125" style="5" customWidth="1"/>
    <col min="15" max="16384" width="12.59765625" style="5"/>
  </cols>
  <sheetData>
    <row r="1" spans="1:16" s="3" customFormat="1" ht="22.5" customHeight="1" thickBot="1" x14ac:dyDescent="0.7">
      <c r="A1" s="1" t="s">
        <v>7</v>
      </c>
      <c r="B1" s="2"/>
      <c r="D1" s="61" t="s">
        <v>8</v>
      </c>
      <c r="E1" s="62"/>
    </row>
    <row r="2" spans="1:16" s="3" customFormat="1" ht="9.75" customHeight="1" x14ac:dyDescent="0.65">
      <c r="A2" s="1"/>
      <c r="B2" s="2"/>
      <c r="D2" s="4"/>
    </row>
    <row r="3" spans="1:16" ht="31.5" x14ac:dyDescent="0.4">
      <c r="A3" s="112" t="s">
        <v>31</v>
      </c>
      <c r="B3" s="7" t="s">
        <v>9</v>
      </c>
      <c r="C3" s="8" t="s">
        <v>10</v>
      </c>
      <c r="D3" s="8" t="s">
        <v>11</v>
      </c>
      <c r="E3" s="8" t="s">
        <v>12</v>
      </c>
      <c r="F3" s="8" t="s">
        <v>13</v>
      </c>
      <c r="G3" s="8" t="s">
        <v>16</v>
      </c>
      <c r="H3" s="8" t="s">
        <v>14</v>
      </c>
      <c r="I3" s="8" t="s">
        <v>15</v>
      </c>
      <c r="J3" s="9"/>
      <c r="K3" s="9"/>
      <c r="L3" s="9"/>
      <c r="M3" s="9"/>
      <c r="N3" s="9"/>
      <c r="O3" s="9"/>
      <c r="P3" s="9"/>
    </row>
    <row r="4" spans="1:16" ht="15.75" customHeight="1" x14ac:dyDescent="0.4">
      <c r="A4" s="22" t="s">
        <v>17</v>
      </c>
      <c r="B4" s="22">
        <f t="shared" ref="B4:B9" si="0">SUM(C4:I4)</f>
        <v>0</v>
      </c>
      <c r="C4" s="74"/>
      <c r="D4" s="74"/>
      <c r="E4" s="74"/>
      <c r="F4" s="74"/>
      <c r="G4" s="74"/>
      <c r="H4" s="74"/>
      <c r="I4" s="74"/>
      <c r="O4" s="11"/>
    </row>
    <row r="5" spans="1:16" ht="15.75" customHeight="1" x14ac:dyDescent="0.4">
      <c r="A5" s="12" t="s">
        <v>18</v>
      </c>
      <c r="B5" s="13">
        <f t="shared" si="0"/>
        <v>0</v>
      </c>
      <c r="C5" s="14"/>
      <c r="D5" s="14"/>
      <c r="E5" s="14"/>
      <c r="F5" s="14"/>
      <c r="G5" s="14"/>
      <c r="H5" s="14"/>
      <c r="I5" s="14"/>
      <c r="O5" s="11"/>
    </row>
    <row r="6" spans="1:16" ht="15.75" customHeight="1" x14ac:dyDescent="0.4">
      <c r="A6" s="12" t="s">
        <v>19</v>
      </c>
      <c r="B6" s="15">
        <f t="shared" si="0"/>
        <v>0</v>
      </c>
      <c r="C6" s="16"/>
      <c r="D6" s="16"/>
      <c r="E6" s="16"/>
      <c r="F6" s="16"/>
      <c r="G6" s="16"/>
      <c r="H6" s="16"/>
      <c r="I6" s="16"/>
    </row>
    <row r="7" spans="1:16" ht="15.75" customHeight="1" x14ac:dyDescent="0.4">
      <c r="A7" s="12" t="s">
        <v>20</v>
      </c>
      <c r="B7" s="15">
        <f t="shared" si="0"/>
        <v>0</v>
      </c>
      <c r="C7" s="16"/>
      <c r="D7" s="16"/>
      <c r="E7" s="16"/>
      <c r="F7" s="16"/>
      <c r="G7" s="16"/>
      <c r="H7" s="16"/>
      <c r="I7" s="16"/>
    </row>
    <row r="8" spans="1:16" ht="15.75" customHeight="1" x14ac:dyDescent="0.4">
      <c r="A8" s="12" t="s">
        <v>21</v>
      </c>
      <c r="B8" s="17">
        <f t="shared" si="0"/>
        <v>0</v>
      </c>
      <c r="C8" s="18"/>
      <c r="D8" s="18"/>
      <c r="E8" s="18"/>
      <c r="F8" s="18"/>
      <c r="G8" s="18"/>
      <c r="H8" s="18"/>
      <c r="I8" s="18"/>
    </row>
    <row r="9" spans="1:16" ht="15.75" customHeight="1" x14ac:dyDescent="0.4">
      <c r="A9" s="12" t="s">
        <v>25</v>
      </c>
      <c r="B9" s="17">
        <f t="shared" si="0"/>
        <v>0</v>
      </c>
      <c r="C9" s="18"/>
      <c r="D9" s="18"/>
      <c r="E9" s="18"/>
      <c r="F9" s="18"/>
      <c r="G9" s="18"/>
      <c r="H9" s="18"/>
      <c r="I9" s="18"/>
    </row>
    <row r="10" spans="1:16" ht="15.75" customHeight="1" x14ac:dyDescent="0.4">
      <c r="A10" s="10" t="s">
        <v>26</v>
      </c>
      <c r="B10" s="10">
        <f>SUM(B5:B8)</f>
        <v>0</v>
      </c>
      <c r="C10" s="19">
        <f t="shared" ref="C10:I10" si="1">SUM(C5:C9)</f>
        <v>0</v>
      </c>
      <c r="D10" s="19">
        <f t="shared" si="1"/>
        <v>0</v>
      </c>
      <c r="E10" s="19">
        <f t="shared" si="1"/>
        <v>0</v>
      </c>
      <c r="F10" s="19">
        <f t="shared" si="1"/>
        <v>0</v>
      </c>
      <c r="G10" s="19">
        <f t="shared" si="1"/>
        <v>0</v>
      </c>
      <c r="H10" s="19">
        <f t="shared" si="1"/>
        <v>0</v>
      </c>
      <c r="I10" s="19">
        <f t="shared" si="1"/>
        <v>0</v>
      </c>
      <c r="O10" s="11"/>
    </row>
    <row r="11" spans="1:16" ht="15.75" customHeight="1" x14ac:dyDescent="0.4">
      <c r="A11" s="20" t="s">
        <v>27</v>
      </c>
      <c r="B11" s="14"/>
      <c r="C11" s="21"/>
      <c r="D11" s="21"/>
      <c r="E11" s="21"/>
      <c r="F11" s="21"/>
      <c r="G11" s="21"/>
      <c r="H11" s="21"/>
      <c r="I11" s="21"/>
      <c r="J11" s="11"/>
      <c r="K11" s="11"/>
      <c r="L11" s="11"/>
      <c r="M11" s="11"/>
      <c r="O11" s="11"/>
    </row>
    <row r="12" spans="1:16" ht="15.75" customHeight="1" x14ac:dyDescent="0.4">
      <c r="A12" s="15" t="s">
        <v>22</v>
      </c>
      <c r="B12" s="16"/>
      <c r="C12" s="21"/>
      <c r="D12" s="21"/>
      <c r="E12" s="21"/>
      <c r="F12" s="21"/>
      <c r="G12" s="21"/>
      <c r="H12" s="21"/>
      <c r="I12" s="21"/>
      <c r="J12" s="11"/>
      <c r="K12" s="11"/>
      <c r="L12" s="11"/>
      <c r="M12" s="11"/>
      <c r="O12" s="11"/>
    </row>
    <row r="13" spans="1:16" ht="15.75" customHeight="1" x14ac:dyDescent="0.4">
      <c r="A13" s="17" t="s">
        <v>23</v>
      </c>
      <c r="B13" s="18"/>
      <c r="C13" s="21"/>
      <c r="D13" s="21"/>
      <c r="E13" s="21"/>
      <c r="F13" s="21"/>
      <c r="G13" s="21"/>
      <c r="H13" s="21"/>
      <c r="I13" s="21"/>
      <c r="J13" s="11"/>
      <c r="K13" s="11"/>
      <c r="L13" s="11"/>
      <c r="M13" s="11"/>
      <c r="O13" s="11"/>
    </row>
    <row r="14" spans="1:16" ht="15.75" customHeight="1" x14ac:dyDescent="0.4">
      <c r="A14" s="116" t="s">
        <v>28</v>
      </c>
      <c r="B14" s="22">
        <f>B4+B11+B12+B13</f>
        <v>0</v>
      </c>
      <c r="C14" s="23"/>
      <c r="D14" s="23"/>
      <c r="E14" s="23"/>
      <c r="F14" s="23"/>
      <c r="G14" s="23"/>
      <c r="H14" s="23"/>
      <c r="I14" s="23"/>
    </row>
    <row r="15" spans="1:16" ht="10.5" customHeight="1" x14ac:dyDescent="0.4"/>
    <row r="16" spans="1:16" ht="15.75" customHeight="1" x14ac:dyDescent="0.45">
      <c r="A16" s="128" t="s">
        <v>32</v>
      </c>
      <c r="B16" s="128"/>
    </row>
    <row r="17" spans="1:15" ht="33" customHeight="1" x14ac:dyDescent="0.4">
      <c r="A17" s="6" t="s">
        <v>29</v>
      </c>
      <c r="B17" s="7" t="s">
        <v>9</v>
      </c>
      <c r="C17" s="8" t="s">
        <v>10</v>
      </c>
      <c r="D17" s="8" t="s">
        <v>11</v>
      </c>
      <c r="E17" s="8" t="s">
        <v>12</v>
      </c>
      <c r="F17" s="8" t="s">
        <v>13</v>
      </c>
      <c r="G17" s="8" t="s">
        <v>16</v>
      </c>
      <c r="H17" s="8" t="s">
        <v>14</v>
      </c>
      <c r="I17" s="8" t="s">
        <v>15</v>
      </c>
      <c r="J17" s="9"/>
      <c r="K17" s="9"/>
      <c r="L17" s="9"/>
      <c r="M17" s="9"/>
    </row>
    <row r="18" spans="1:15" ht="15.75" customHeight="1" x14ac:dyDescent="0.4">
      <c r="A18" s="12" t="s">
        <v>18</v>
      </c>
      <c r="B18" s="13">
        <f t="shared" ref="B18:B23" si="2">SUM(C18:I18)</f>
        <v>0</v>
      </c>
      <c r="C18" s="14"/>
      <c r="D18" s="14"/>
      <c r="E18" s="14"/>
      <c r="F18" s="14"/>
      <c r="G18" s="14"/>
      <c r="H18" s="14"/>
      <c r="I18" s="14"/>
    </row>
    <row r="19" spans="1:15" ht="15.75" customHeight="1" x14ac:dyDescent="0.4">
      <c r="A19" s="12" t="s">
        <v>19</v>
      </c>
      <c r="B19" s="15">
        <f t="shared" si="2"/>
        <v>0</v>
      </c>
      <c r="C19" s="16"/>
      <c r="D19" s="16"/>
      <c r="E19" s="16"/>
      <c r="F19" s="16"/>
      <c r="G19" s="16"/>
      <c r="H19" s="16"/>
      <c r="I19" s="16"/>
    </row>
    <row r="20" spans="1:15" ht="15.75" customHeight="1" x14ac:dyDescent="0.4">
      <c r="A20" s="12" t="s">
        <v>20</v>
      </c>
      <c r="B20" s="15">
        <f t="shared" si="2"/>
        <v>0</v>
      </c>
      <c r="C20" s="16"/>
      <c r="D20" s="16"/>
      <c r="E20" s="16"/>
      <c r="F20" s="16"/>
      <c r="G20" s="16"/>
      <c r="H20" s="16"/>
      <c r="I20" s="16"/>
    </row>
    <row r="21" spans="1:15" ht="15.75" customHeight="1" x14ac:dyDescent="0.4">
      <c r="A21" s="12" t="s">
        <v>21</v>
      </c>
      <c r="B21" s="17">
        <f t="shared" si="2"/>
        <v>0</v>
      </c>
      <c r="C21" s="18"/>
      <c r="D21" s="18"/>
      <c r="E21" s="18"/>
      <c r="F21" s="18"/>
      <c r="G21" s="18"/>
      <c r="H21" s="18"/>
      <c r="I21" s="18"/>
    </row>
    <row r="22" spans="1:15" ht="15.75" customHeight="1" x14ac:dyDescent="0.4">
      <c r="A22" s="10" t="s">
        <v>30</v>
      </c>
      <c r="B22" s="10">
        <f t="shared" si="2"/>
        <v>0</v>
      </c>
      <c r="C22" s="19">
        <f t="shared" ref="C22:I22" si="3">SUM(C18:C21)</f>
        <v>0</v>
      </c>
      <c r="D22" s="19">
        <f t="shared" si="3"/>
        <v>0</v>
      </c>
      <c r="E22" s="19">
        <f t="shared" si="3"/>
        <v>0</v>
      </c>
      <c r="F22" s="19">
        <f t="shared" si="3"/>
        <v>0</v>
      </c>
      <c r="G22" s="19">
        <f t="shared" si="3"/>
        <v>0</v>
      </c>
      <c r="H22" s="19">
        <f t="shared" si="3"/>
        <v>0</v>
      </c>
      <c r="I22" s="19">
        <f t="shared" si="3"/>
        <v>0</v>
      </c>
    </row>
    <row r="23" spans="1:15" ht="15.75" customHeight="1" x14ac:dyDescent="0.4">
      <c r="A23" s="10" t="s">
        <v>25</v>
      </c>
      <c r="B23" s="10">
        <f t="shared" si="2"/>
        <v>0</v>
      </c>
      <c r="C23" s="16"/>
      <c r="D23" s="16"/>
      <c r="E23" s="16"/>
      <c r="F23" s="16"/>
      <c r="G23" s="16"/>
      <c r="H23" s="16"/>
      <c r="I23" s="16"/>
    </row>
    <row r="24" spans="1:15" ht="15.75" customHeight="1" x14ac:dyDescent="0.4">
      <c r="A24" s="20" t="s">
        <v>27</v>
      </c>
      <c r="B24" s="14"/>
      <c r="C24" s="24"/>
      <c r="D24" s="24"/>
      <c r="E24" s="24"/>
      <c r="F24" s="24"/>
      <c r="G24" s="24"/>
      <c r="H24" s="24"/>
      <c r="I24" s="24"/>
      <c r="J24" s="11"/>
      <c r="K24" s="11"/>
      <c r="L24" s="11"/>
      <c r="M24" s="11"/>
    </row>
    <row r="25" spans="1:15" ht="15.75" customHeight="1" x14ac:dyDescent="0.4">
      <c r="A25" s="15" t="s">
        <v>22</v>
      </c>
      <c r="B25" s="16"/>
      <c r="C25" s="21"/>
      <c r="D25" s="21"/>
      <c r="E25" s="21"/>
      <c r="F25" s="21"/>
      <c r="G25" s="21"/>
      <c r="H25" s="21"/>
      <c r="I25" s="21"/>
      <c r="J25" s="11"/>
      <c r="K25" s="11"/>
      <c r="L25" s="11"/>
      <c r="M25" s="11"/>
    </row>
    <row r="26" spans="1:15" ht="15.75" customHeight="1" x14ac:dyDescent="0.4">
      <c r="A26" s="17" t="s">
        <v>23</v>
      </c>
      <c r="B26" s="18"/>
      <c r="C26" s="25"/>
      <c r="D26" s="25"/>
      <c r="E26" s="25"/>
      <c r="F26" s="25"/>
      <c r="G26" s="25"/>
      <c r="H26" s="25"/>
      <c r="I26" s="25"/>
      <c r="J26" s="11"/>
      <c r="K26" s="11"/>
      <c r="L26" s="11"/>
      <c r="M26" s="11"/>
    </row>
    <row r="27" spans="1:15" ht="15.75" customHeight="1" x14ac:dyDescent="0.4">
      <c r="A27" s="116" t="s">
        <v>28</v>
      </c>
      <c r="B27" s="22">
        <f>SUM(B22:B26)</f>
        <v>0</v>
      </c>
      <c r="C27" s="26"/>
      <c r="D27" s="27"/>
      <c r="E27" s="27"/>
      <c r="F27" s="27"/>
      <c r="G27" s="27"/>
      <c r="H27" s="27"/>
      <c r="I27" s="27"/>
    </row>
    <row r="29" spans="1:15" s="3" customFormat="1" ht="94.5" customHeight="1" x14ac:dyDescent="0.35">
      <c r="A29" s="117" t="s">
        <v>47</v>
      </c>
      <c r="B29" s="110" t="s">
        <v>9</v>
      </c>
      <c r="C29" s="118" t="s">
        <v>41</v>
      </c>
      <c r="D29" s="118" t="s">
        <v>40</v>
      </c>
      <c r="E29" s="111" t="s">
        <v>33</v>
      </c>
      <c r="F29" s="111" t="s">
        <v>34</v>
      </c>
      <c r="G29" s="111" t="s">
        <v>35</v>
      </c>
      <c r="H29" s="111" t="s">
        <v>39</v>
      </c>
      <c r="I29" s="111" t="s">
        <v>36</v>
      </c>
      <c r="J29" s="111" t="s">
        <v>37</v>
      </c>
      <c r="K29" s="111" t="s">
        <v>46</v>
      </c>
      <c r="L29" s="111" t="s">
        <v>38</v>
      </c>
    </row>
    <row r="30" spans="1:15" ht="15.75" customHeight="1" x14ac:dyDescent="0.4">
      <c r="A30" s="119" t="s">
        <v>18</v>
      </c>
      <c r="B30" s="75">
        <f>SUM(C30:L30)</f>
        <v>0</v>
      </c>
      <c r="C30" s="76"/>
      <c r="D30" s="76"/>
      <c r="E30" s="76"/>
      <c r="F30" s="76"/>
      <c r="G30" s="76"/>
      <c r="H30" s="76"/>
      <c r="I30" s="76"/>
      <c r="J30" s="77"/>
      <c r="K30" s="77"/>
      <c r="L30" s="77"/>
      <c r="O30" s="124"/>
    </row>
    <row r="31" spans="1:15" ht="15.75" customHeight="1" x14ac:dyDescent="0.4">
      <c r="A31" s="120" t="s">
        <v>19</v>
      </c>
      <c r="B31" s="78">
        <f>SUM(C31:L31)</f>
        <v>0</v>
      </c>
      <c r="C31" s="79"/>
      <c r="D31" s="79"/>
      <c r="E31" s="79"/>
      <c r="F31" s="79"/>
      <c r="G31" s="80"/>
      <c r="H31" s="80"/>
      <c r="I31" s="79"/>
      <c r="J31" s="80"/>
      <c r="K31" s="80"/>
      <c r="L31" s="80"/>
      <c r="O31" s="124"/>
    </row>
    <row r="32" spans="1:15" ht="15.75" customHeight="1" x14ac:dyDescent="0.4">
      <c r="A32" s="120" t="s">
        <v>20</v>
      </c>
      <c r="B32" s="78">
        <f>SUM(C32:L32)</f>
        <v>0</v>
      </c>
      <c r="C32" s="79"/>
      <c r="D32" s="79"/>
      <c r="E32" s="79"/>
      <c r="F32" s="79"/>
      <c r="G32" s="80"/>
      <c r="H32" s="80"/>
      <c r="I32" s="79"/>
      <c r="J32" s="80"/>
      <c r="K32" s="80"/>
      <c r="L32" s="80"/>
      <c r="O32" s="124"/>
    </row>
    <row r="33" spans="1:15" ht="15.75" customHeight="1" x14ac:dyDescent="0.4">
      <c r="A33" s="121" t="s">
        <v>21</v>
      </c>
      <c r="B33" s="81">
        <f>SUM(C33:L33)</f>
        <v>0</v>
      </c>
      <c r="C33" s="82"/>
      <c r="D33" s="82"/>
      <c r="E33" s="82"/>
      <c r="F33" s="82"/>
      <c r="G33" s="83"/>
      <c r="H33" s="83"/>
      <c r="I33" s="82"/>
      <c r="J33" s="83"/>
      <c r="K33" s="83"/>
      <c r="L33" s="83"/>
      <c r="O33" s="124"/>
    </row>
    <row r="34" spans="1:15" ht="15.75" customHeight="1" x14ac:dyDescent="0.4">
      <c r="A34" s="122" t="s">
        <v>30</v>
      </c>
      <c r="B34" s="84">
        <f t="shared" ref="B34:I34" si="4">SUM(B30:B33)</f>
        <v>0</v>
      </c>
      <c r="C34" s="84">
        <f t="shared" si="4"/>
        <v>0</v>
      </c>
      <c r="D34" s="84">
        <f t="shared" si="4"/>
        <v>0</v>
      </c>
      <c r="E34" s="84">
        <f t="shared" si="4"/>
        <v>0</v>
      </c>
      <c r="F34" s="84">
        <f t="shared" si="4"/>
        <v>0</v>
      </c>
      <c r="G34" s="84">
        <f t="shared" si="4"/>
        <v>0</v>
      </c>
      <c r="H34" s="84">
        <f t="shared" si="4"/>
        <v>0</v>
      </c>
      <c r="I34" s="84">
        <f t="shared" si="4"/>
        <v>0</v>
      </c>
      <c r="J34" s="85"/>
      <c r="K34" s="85"/>
      <c r="L34" s="85"/>
      <c r="O34" s="124"/>
    </row>
    <row r="35" spans="1:15" ht="15.75" customHeight="1" x14ac:dyDescent="0.4">
      <c r="A35" s="10" t="s">
        <v>25</v>
      </c>
      <c r="B35" s="75">
        <f>SUM(C35:L35)</f>
        <v>0</v>
      </c>
      <c r="C35" s="76"/>
      <c r="D35" s="76"/>
      <c r="E35" s="76"/>
      <c r="F35" s="76"/>
      <c r="G35" s="76"/>
      <c r="H35" s="76"/>
      <c r="I35" s="76"/>
      <c r="J35" s="76"/>
      <c r="K35" s="76"/>
      <c r="L35" s="76"/>
      <c r="O35" s="124"/>
    </row>
    <row r="36" spans="1:15" ht="15.75" customHeight="1" x14ac:dyDescent="0.4">
      <c r="A36" s="113" t="s">
        <v>42</v>
      </c>
      <c r="B36" s="75">
        <f>SUM(C36:L36)</f>
        <v>0</v>
      </c>
      <c r="C36" s="76"/>
      <c r="D36" s="76"/>
      <c r="E36" s="76"/>
      <c r="F36" s="76"/>
      <c r="G36" s="76"/>
      <c r="H36" s="76"/>
      <c r="I36" s="76"/>
      <c r="J36" s="76"/>
      <c r="K36" s="76"/>
      <c r="L36" s="76"/>
      <c r="O36" s="124"/>
    </row>
    <row r="37" spans="1:15" ht="15.75" customHeight="1" x14ac:dyDescent="0.4">
      <c r="A37" s="114" t="s">
        <v>43</v>
      </c>
      <c r="B37" s="78">
        <f>SUM(C37:L37)</f>
        <v>0</v>
      </c>
      <c r="C37" s="79"/>
      <c r="D37" s="79"/>
      <c r="E37" s="79"/>
      <c r="F37" s="79"/>
      <c r="G37" s="79"/>
      <c r="H37" s="79"/>
      <c r="I37" s="79"/>
      <c r="J37" s="79"/>
      <c r="K37" s="79"/>
      <c r="L37" s="79"/>
      <c r="O37" s="124"/>
    </row>
    <row r="38" spans="1:15" ht="15.75" customHeight="1" x14ac:dyDescent="0.4">
      <c r="A38" s="115" t="s">
        <v>44</v>
      </c>
      <c r="B38" s="81">
        <f>SUM(C38:L38)</f>
        <v>0</v>
      </c>
      <c r="C38" s="82"/>
      <c r="D38" s="82"/>
      <c r="E38" s="82"/>
      <c r="F38" s="82"/>
      <c r="G38" s="82"/>
      <c r="H38" s="82"/>
      <c r="I38" s="82"/>
      <c r="J38" s="82"/>
      <c r="K38" s="82"/>
      <c r="L38" s="82"/>
      <c r="O38" s="124"/>
    </row>
    <row r="39" spans="1:15" ht="15.75" customHeight="1" x14ac:dyDescent="0.4">
      <c r="A39" s="123" t="s">
        <v>24</v>
      </c>
      <c r="B39" s="86">
        <f t="shared" ref="B39:L39" si="5">SUM(B34:B38)</f>
        <v>0</v>
      </c>
      <c r="C39" s="84">
        <f t="shared" si="5"/>
        <v>0</v>
      </c>
      <c r="D39" s="84">
        <f t="shared" si="5"/>
        <v>0</v>
      </c>
      <c r="E39" s="84">
        <f t="shared" si="5"/>
        <v>0</v>
      </c>
      <c r="F39" s="84">
        <f t="shared" si="5"/>
        <v>0</v>
      </c>
      <c r="G39" s="84">
        <f t="shared" si="5"/>
        <v>0</v>
      </c>
      <c r="H39" s="84">
        <f t="shared" si="5"/>
        <v>0</v>
      </c>
      <c r="I39" s="84">
        <f t="shared" si="5"/>
        <v>0</v>
      </c>
      <c r="J39" s="84">
        <f t="shared" si="5"/>
        <v>0</v>
      </c>
      <c r="K39" s="84">
        <f t="shared" si="5"/>
        <v>0</v>
      </c>
      <c r="L39" s="84">
        <f t="shared" si="5"/>
        <v>0</v>
      </c>
    </row>
    <row r="40" spans="1:15" ht="13.5" thickBot="1" x14ac:dyDescent="0.45"/>
    <row r="41" spans="1:15" ht="61.35" customHeight="1" thickTop="1" thickBot="1" x14ac:dyDescent="0.45">
      <c r="A41" s="31" t="s">
        <v>48</v>
      </c>
      <c r="B41" s="32" t="s">
        <v>49</v>
      </c>
      <c r="C41" s="32" t="s">
        <v>45</v>
      </c>
      <c r="D41" s="32" t="s">
        <v>51</v>
      </c>
      <c r="E41" s="32" t="s">
        <v>50</v>
      </c>
      <c r="F41" s="32" t="s">
        <v>52</v>
      </c>
      <c r="G41" s="33" t="s">
        <v>53</v>
      </c>
      <c r="H41" s="52"/>
    </row>
    <row r="42" spans="1:15" ht="15.75" customHeight="1" thickTop="1" x14ac:dyDescent="0.4">
      <c r="A42" s="34" t="s">
        <v>30</v>
      </c>
      <c r="B42" s="53" t="e">
        <f>B34/B22</f>
        <v>#DIV/0!</v>
      </c>
      <c r="C42" s="53" t="e">
        <f>B34/B4</f>
        <v>#DIV/0!</v>
      </c>
      <c r="D42" s="53" t="e">
        <f>$B34/'Silo kvaliteedinäitajad'!J5</f>
        <v>#DIV/0!</v>
      </c>
      <c r="E42" s="53" t="e">
        <f>$B34/'Silo kvaliteedinäitajad'!K5</f>
        <v>#DIV/0!</v>
      </c>
      <c r="F42" s="53" t="e">
        <f>$B34/'Silo kvaliteedinäitajad'!L5</f>
        <v>#DIV/0!</v>
      </c>
      <c r="G42" s="54" t="e">
        <f>$B34/'Silo kvaliteedinäitajad'!M5</f>
        <v>#DIV/0!</v>
      </c>
    </row>
    <row r="43" spans="1:15" ht="15.75" customHeight="1" x14ac:dyDescent="0.4">
      <c r="A43" s="35" t="s">
        <v>42</v>
      </c>
      <c r="B43" s="55" t="e">
        <f>B36/B24</f>
        <v>#DIV/0!</v>
      </c>
      <c r="C43" s="55" t="e">
        <f>B36/B11</f>
        <v>#DIV/0!</v>
      </c>
      <c r="D43" s="55" t="e">
        <f>$B36/'Silo kvaliteedinäitajad'!J12</f>
        <v>#DIV/0!</v>
      </c>
      <c r="E43" s="55" t="e">
        <f>$B36/'Silo kvaliteedinäitajad'!K12</f>
        <v>#DIV/0!</v>
      </c>
      <c r="F43" s="55" t="e">
        <f>$B36/'Silo kvaliteedinäitajad'!L12</f>
        <v>#DIV/0!</v>
      </c>
      <c r="G43" s="56" t="e">
        <f>$B36/'Silo kvaliteedinäitajad'!M12</f>
        <v>#DIV/0!</v>
      </c>
    </row>
    <row r="44" spans="1:15" ht="15.75" customHeight="1" x14ac:dyDescent="0.4">
      <c r="A44" s="35" t="s">
        <v>43</v>
      </c>
      <c r="B44" s="55" t="e">
        <f>B37/B25</f>
        <v>#DIV/0!</v>
      </c>
      <c r="C44" s="55" t="e">
        <f>B37/B12</f>
        <v>#DIV/0!</v>
      </c>
      <c r="D44" s="55" t="e">
        <f>$B37/'Silo kvaliteedinäitajad'!J19</f>
        <v>#DIV/0!</v>
      </c>
      <c r="E44" s="55" t="e">
        <f>$B37/'Silo kvaliteedinäitajad'!K19</f>
        <v>#DIV/0!</v>
      </c>
      <c r="F44" s="55" t="e">
        <f>$B37/'Silo kvaliteedinäitajad'!L19</f>
        <v>#DIV/0!</v>
      </c>
      <c r="G44" s="56" t="e">
        <f>$B37/'Silo kvaliteedinäitajad'!M19</f>
        <v>#DIV/0!</v>
      </c>
    </row>
    <row r="45" spans="1:15" ht="15.75" customHeight="1" thickBot="1" x14ac:dyDescent="0.45">
      <c r="A45" s="36" t="s">
        <v>44</v>
      </c>
      <c r="B45" s="57" t="e">
        <f>B38/B26</f>
        <v>#DIV/0!</v>
      </c>
      <c r="C45" s="57" t="e">
        <f>B38/B13</f>
        <v>#DIV/0!</v>
      </c>
      <c r="D45" s="57" t="e">
        <f>$B38/'Silo kvaliteedinäitajad'!J25</f>
        <v>#DIV/0!</v>
      </c>
      <c r="E45" s="57" t="e">
        <f>$B38/'Silo kvaliteedinäitajad'!K25</f>
        <v>#DIV/0!</v>
      </c>
      <c r="F45" s="57" t="e">
        <f>$B38/'Silo kvaliteedinäitajad'!L25</f>
        <v>#DIV/0!</v>
      </c>
      <c r="G45" s="58" t="e">
        <f>$B38/'Silo kvaliteedinäitajad'!M25</f>
        <v>#DIV/0!</v>
      </c>
    </row>
    <row r="46" spans="1:15" ht="15.75" customHeight="1" thickTop="1" thickBot="1" x14ac:dyDescent="0.45">
      <c r="A46" s="11"/>
    </row>
    <row r="47" spans="1:15" ht="29.65" customHeight="1" thickTop="1" thickBot="1" x14ac:dyDescent="0.45">
      <c r="A47" s="37" t="s">
        <v>55</v>
      </c>
      <c r="B47" s="38" t="s">
        <v>54</v>
      </c>
    </row>
    <row r="48" spans="1:15" ht="15.75" customHeight="1" thickTop="1" x14ac:dyDescent="0.4">
      <c r="A48" s="119" t="s">
        <v>18</v>
      </c>
      <c r="B48" s="59" t="e">
        <f>SUMIF('Silo kvaliteedinäitajad'!$B$6:$B$10,1,'Silo kvaliteedinäitajad'!$J$6:$J$10)/B5</f>
        <v>#DIV/0!</v>
      </c>
    </row>
    <row r="49" spans="1:2" ht="15.75" customHeight="1" x14ac:dyDescent="0.4">
      <c r="A49" s="120" t="s">
        <v>19</v>
      </c>
      <c r="B49" s="60" t="e">
        <f>SUMIF('Silo kvaliteedinäitajad'!$B$6:$B$10,2,'Silo kvaliteedinäitajad'!$J$6:$J$10)/B6</f>
        <v>#DIV/0!</v>
      </c>
    </row>
    <row r="50" spans="1:2" ht="15.75" customHeight="1" x14ac:dyDescent="0.4">
      <c r="A50" s="120" t="s">
        <v>20</v>
      </c>
      <c r="B50" s="60" t="e">
        <f>SUMIF('Silo kvaliteedinäitajad'!$B$6:$B$10,3,'Silo kvaliteedinäitajad'!$J$6:$J$10)/B7</f>
        <v>#DIV/0!</v>
      </c>
    </row>
    <row r="51" spans="1:2" ht="15.75" customHeight="1" x14ac:dyDescent="0.4">
      <c r="A51" s="121" t="s">
        <v>21</v>
      </c>
      <c r="B51" s="60" t="e">
        <f>SUMIF('Silo kvaliteedinäitajad'!$B$6:$B$10,4,'Silo kvaliteedinäitajad'!$J$6:$J$10)/B8</f>
        <v>#DIV/0!</v>
      </c>
    </row>
    <row r="52" spans="1:2" ht="15.75" customHeight="1" x14ac:dyDescent="0.4">
      <c r="A52" s="122" t="s">
        <v>30</v>
      </c>
      <c r="B52" s="60" t="e">
        <f>'Silo kvaliteedinäitajad'!J5/Põhitabel!B4</f>
        <v>#DIV/0!</v>
      </c>
    </row>
    <row r="53" spans="1:2" ht="15.75" customHeight="1" x14ac:dyDescent="0.4">
      <c r="A53" s="113" t="s">
        <v>42</v>
      </c>
      <c r="B53" s="60" t="e">
        <f>'Silo kvaliteedinäitajad'!J12/Põhitabel!B24</f>
        <v>#DIV/0!</v>
      </c>
    </row>
    <row r="54" spans="1:2" ht="15.75" customHeight="1" x14ac:dyDescent="0.4">
      <c r="A54" s="114" t="s">
        <v>43</v>
      </c>
      <c r="B54" s="60" t="e">
        <f>'Silo kvaliteedinäitajad'!J19/Põhitabel!C12</f>
        <v>#DIV/0!</v>
      </c>
    </row>
    <row r="55" spans="1:2" ht="15.75" customHeight="1" thickBot="1" x14ac:dyDescent="0.45">
      <c r="A55" s="126" t="s">
        <v>44</v>
      </c>
      <c r="B55" s="125" t="e">
        <f>'Silo kvaliteedinäitajad'!J25/Põhitabel!C13</f>
        <v>#DIV/0!</v>
      </c>
    </row>
    <row r="56" spans="1:2" ht="13.5" thickTop="1" x14ac:dyDescent="0.4"/>
  </sheetData>
  <mergeCells count="1">
    <mergeCell ref="A16:B16"/>
  </mergeCells>
  <phoneticPr fontId="15" type="noConversion"/>
  <conditionalFormatting sqref="D42:G45">
    <cfRule type="top10" dxfId="0" priority="1" percent="1" rank="10"/>
  </conditionalFormatting>
  <pageMargins left="0.25" right="0.25" top="0.75" bottom="0.75" header="0.511811023622047" footer="0.511811023622047"/>
  <pageSetup paperSize="9" scale="87" fitToHeight="0"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9"/>
  <sheetViews>
    <sheetView zoomScaleNormal="100" workbookViewId="0">
      <pane xSplit="1" ySplit="4" topLeftCell="B5" activePane="bottomRight" state="frozen"/>
      <selection pane="topRight" activeCell="B1" sqref="B1"/>
      <selection pane="bottomLeft" activeCell="A5" sqref="A5"/>
      <selection pane="bottomRight" activeCell="P20" sqref="P20"/>
    </sheetView>
  </sheetViews>
  <sheetFormatPr defaultColWidth="8.73046875" defaultRowHeight="13.15" x14ac:dyDescent="0.4"/>
  <cols>
    <col min="1" max="1" width="19" style="5" customWidth="1"/>
    <col min="2" max="2" width="9.86328125" style="5" customWidth="1"/>
    <col min="3" max="3" width="14.1328125" style="5" customWidth="1"/>
    <col min="4" max="4" width="3.59765625" style="5" customWidth="1"/>
    <col min="5" max="5" width="11.59765625" style="5" customWidth="1"/>
    <col min="6" max="7" width="16.265625" style="5" customWidth="1"/>
    <col min="8" max="9" width="18.265625" style="5" customWidth="1"/>
    <col min="10" max="10" width="11.59765625" style="5" customWidth="1"/>
    <col min="11" max="12" width="13.86328125" style="5" customWidth="1"/>
    <col min="13" max="13" width="15.59765625" style="5" customWidth="1"/>
    <col min="14" max="14" width="4.265625" style="5" customWidth="1"/>
    <col min="15" max="16384" width="8.73046875" style="5"/>
  </cols>
  <sheetData>
    <row r="1" spans="1:13" x14ac:dyDescent="0.4">
      <c r="D1" s="5">
        <v>3</v>
      </c>
      <c r="E1" s="127" t="s">
        <v>57</v>
      </c>
    </row>
    <row r="2" spans="1:13" ht="15.75" x14ac:dyDescent="0.5">
      <c r="A2" s="39" t="s">
        <v>56</v>
      </c>
      <c r="D2" s="5">
        <v>2</v>
      </c>
      <c r="E2" s="127" t="s">
        <v>58</v>
      </c>
    </row>
    <row r="3" spans="1:13" ht="15.75" x14ac:dyDescent="0.5">
      <c r="A3" s="39"/>
      <c r="D3" s="5">
        <v>1</v>
      </c>
      <c r="E3" s="127" t="s">
        <v>59</v>
      </c>
    </row>
    <row r="4" spans="1:13" ht="40.5" customHeight="1" x14ac:dyDescent="0.4">
      <c r="A4" s="28" t="s">
        <v>60</v>
      </c>
      <c r="B4" s="28" t="s">
        <v>61</v>
      </c>
      <c r="C4" s="28" t="s">
        <v>66</v>
      </c>
      <c r="D4" s="129" t="s">
        <v>69</v>
      </c>
      <c r="E4" s="130"/>
      <c r="F4" s="28" t="s">
        <v>70</v>
      </c>
      <c r="G4" s="28" t="s">
        <v>67</v>
      </c>
      <c r="H4" s="28" t="s">
        <v>62</v>
      </c>
      <c r="I4" s="28" t="s">
        <v>68</v>
      </c>
      <c r="J4" s="28" t="s">
        <v>63</v>
      </c>
      <c r="K4" s="28" t="s">
        <v>71</v>
      </c>
      <c r="L4" s="28" t="s">
        <v>72</v>
      </c>
      <c r="M4" s="28" t="s">
        <v>73</v>
      </c>
    </row>
    <row r="5" spans="1:13" x14ac:dyDescent="0.4">
      <c r="A5" s="40" t="s">
        <v>64</v>
      </c>
      <c r="B5" s="41"/>
      <c r="C5" s="101"/>
      <c r="D5" s="97"/>
      <c r="E5" s="98"/>
      <c r="F5" s="41"/>
      <c r="G5" s="41"/>
      <c r="H5" s="41"/>
      <c r="I5" s="41"/>
      <c r="J5" s="101">
        <f>SUM(J6:J10)</f>
        <v>0</v>
      </c>
      <c r="K5" s="101">
        <f>SUM(K6:K10)</f>
        <v>0</v>
      </c>
      <c r="L5" s="101">
        <f>SUM(L6:L10)</f>
        <v>0</v>
      </c>
      <c r="M5" s="101">
        <f>SUM(M6:M10)</f>
        <v>0</v>
      </c>
    </row>
    <row r="6" spans="1:13" x14ac:dyDescent="0.4">
      <c r="A6" s="16" t="s">
        <v>0</v>
      </c>
      <c r="B6" s="16"/>
      <c r="C6" s="107"/>
      <c r="D6" s="96" t="str">
        <f>IF(E6="","",IF(AND(E6&gt;=$B$34,E6&lt;=$C$34),3,IF(OR(E6&lt;$B$34-$B$39,E6&gt;$C$34+$B$39),1,2)))</f>
        <v/>
      </c>
      <c r="E6" s="63"/>
      <c r="F6" s="63"/>
      <c r="G6" s="63"/>
      <c r="H6" s="87"/>
      <c r="I6" s="63"/>
      <c r="J6" s="102">
        <f>C6*E6</f>
        <v>0</v>
      </c>
      <c r="K6" s="102">
        <f>C6*F6</f>
        <v>0</v>
      </c>
      <c r="L6" s="102">
        <f>J6*G6</f>
        <v>0</v>
      </c>
      <c r="M6" s="102">
        <f>J6*H6</f>
        <v>0</v>
      </c>
    </row>
    <row r="7" spans="1:13" x14ac:dyDescent="0.4">
      <c r="A7" s="16" t="s">
        <v>1</v>
      </c>
      <c r="B7" s="16"/>
      <c r="C7" s="107"/>
      <c r="D7" s="96" t="str">
        <f>IF(E7="","",IF(AND(E7&gt;=$B$34,E7&lt;=$C$34),3,IF(OR(E7&lt;$B$34-$B$39,E7&gt;$C$34+$B$39),1,2)))</f>
        <v/>
      </c>
      <c r="E7" s="63"/>
      <c r="F7" s="63"/>
      <c r="G7" s="63"/>
      <c r="H7" s="87"/>
      <c r="I7" s="63"/>
      <c r="J7" s="102">
        <f>C7*E7</f>
        <v>0</v>
      </c>
      <c r="K7" s="102">
        <f>C7*F7</f>
        <v>0</v>
      </c>
      <c r="L7" s="102">
        <f>J7*G7</f>
        <v>0</v>
      </c>
      <c r="M7" s="102">
        <f>J7*H7</f>
        <v>0</v>
      </c>
    </row>
    <row r="8" spans="1:13" x14ac:dyDescent="0.4">
      <c r="A8" s="16" t="s">
        <v>2</v>
      </c>
      <c r="B8" s="16"/>
      <c r="C8" s="107"/>
      <c r="D8" s="96" t="str">
        <f>IF(E8="","",IF(AND(E8&gt;=$B$34,E8&lt;=$C$34),3,IF(OR(E8&lt;$B$34-$B$39,E8&gt;$C$34+$B$39),1,2)))</f>
        <v/>
      </c>
      <c r="E8" s="63"/>
      <c r="F8" s="63"/>
      <c r="G8" s="63"/>
      <c r="H8" s="87"/>
      <c r="I8" s="63"/>
      <c r="J8" s="102">
        <f>C8*E8</f>
        <v>0</v>
      </c>
      <c r="K8" s="102">
        <f>C8*F8</f>
        <v>0</v>
      </c>
      <c r="L8" s="102">
        <f>J8*G8</f>
        <v>0</v>
      </c>
      <c r="M8" s="102">
        <f>J8*H8</f>
        <v>0</v>
      </c>
    </row>
    <row r="9" spans="1:13" x14ac:dyDescent="0.4">
      <c r="A9" s="16" t="s">
        <v>3</v>
      </c>
      <c r="B9" s="16"/>
      <c r="C9" s="107"/>
      <c r="D9" s="96" t="str">
        <f>IF(E9="","",IF(AND(E9&gt;=$B$34,E9&lt;=$C$34),3,IF(OR(E9&lt;$B$34-$B$39,E9&gt;$C$34+$B$39),1,2)))</f>
        <v/>
      </c>
      <c r="E9" s="63"/>
      <c r="F9" s="63"/>
      <c r="G9" s="63"/>
      <c r="H9" s="87"/>
      <c r="I9" s="63"/>
      <c r="J9" s="102">
        <f>C9*E9</f>
        <v>0</v>
      </c>
      <c r="K9" s="102">
        <f>C9*F9</f>
        <v>0</v>
      </c>
      <c r="L9" s="102">
        <f>J9*G9</f>
        <v>0</v>
      </c>
      <c r="M9" s="102">
        <f>J9*H9</f>
        <v>0</v>
      </c>
    </row>
    <row r="10" spans="1:13" x14ac:dyDescent="0.4">
      <c r="A10" s="16" t="s">
        <v>3</v>
      </c>
      <c r="B10" s="16"/>
      <c r="C10" s="107"/>
      <c r="D10" s="96" t="str">
        <f>IF(E10="","",IF(AND(E10&gt;=$B$34,E10&lt;=$C$34),3,IF(OR(E10&lt;$B$34-$B$39,E10&gt;$C$34+$B$39),1,2)))</f>
        <v/>
      </c>
      <c r="E10" s="63"/>
      <c r="F10" s="63"/>
      <c r="G10" s="63"/>
      <c r="H10" s="87"/>
      <c r="I10" s="63"/>
      <c r="J10" s="102">
        <f>C10*E10</f>
        <v>0</v>
      </c>
      <c r="K10" s="102">
        <f>C10*F10</f>
        <v>0</v>
      </c>
      <c r="L10" s="102">
        <f>J10*G10</f>
        <v>0</v>
      </c>
      <c r="M10" s="102">
        <f>J10*H10</f>
        <v>0</v>
      </c>
    </row>
    <row r="11" spans="1:13" x14ac:dyDescent="0.4">
      <c r="A11" s="42"/>
      <c r="B11" s="42"/>
      <c r="C11" s="102"/>
      <c r="D11" s="92"/>
      <c r="E11" s="64"/>
      <c r="F11" s="64"/>
      <c r="G11" s="64"/>
      <c r="H11" s="88"/>
      <c r="I11" s="88"/>
      <c r="J11" s="102"/>
      <c r="K11" s="102"/>
      <c r="L11" s="102"/>
      <c r="M11" s="102"/>
    </row>
    <row r="12" spans="1:13" x14ac:dyDescent="0.4">
      <c r="A12" s="43" t="s">
        <v>65</v>
      </c>
      <c r="B12" s="44"/>
      <c r="C12" s="103"/>
      <c r="D12" s="93"/>
      <c r="E12" s="65"/>
      <c r="F12" s="65"/>
      <c r="G12" s="65"/>
      <c r="H12" s="89"/>
      <c r="I12" s="89"/>
      <c r="J12" s="103">
        <f>SUM(J13:J17)</f>
        <v>0</v>
      </c>
      <c r="K12" s="103">
        <f>SUM(K13:K17)</f>
        <v>0</v>
      </c>
      <c r="L12" s="103">
        <f>SUM(L13:L17)</f>
        <v>0</v>
      </c>
      <c r="M12" s="103">
        <f>SUM(M13:M17)</f>
        <v>0</v>
      </c>
    </row>
    <row r="13" spans="1:13" x14ac:dyDescent="0.4">
      <c r="A13" s="16" t="s">
        <v>0</v>
      </c>
      <c r="B13" s="29"/>
      <c r="C13" s="107"/>
      <c r="D13" s="96" t="str">
        <f>IF(E13="","",IF(AND(E13&gt;=$B$35,E13&lt;=$C$35),3,IF(OR(E13&lt;$B$35-$B$39,E13&gt;$C$35+$B$39),1,2)))</f>
        <v/>
      </c>
      <c r="E13" s="63"/>
      <c r="F13" s="63"/>
      <c r="G13" s="63"/>
      <c r="H13" s="87"/>
      <c r="I13" s="63"/>
      <c r="J13" s="102">
        <f>C13*E13</f>
        <v>0</v>
      </c>
      <c r="K13" s="102">
        <f>C13*F13</f>
        <v>0</v>
      </c>
      <c r="L13" s="102">
        <f>J13*G13</f>
        <v>0</v>
      </c>
      <c r="M13" s="102">
        <f>J13*H13</f>
        <v>0</v>
      </c>
    </row>
    <row r="14" spans="1:13" x14ac:dyDescent="0.4">
      <c r="A14" s="16" t="s">
        <v>1</v>
      </c>
      <c r="B14" s="29"/>
      <c r="C14" s="107"/>
      <c r="D14" s="96" t="str">
        <f>IF(E14="","",IF(AND(E14&gt;=$B$35,E14&lt;=$C$35),3,IF(OR(E14&lt;$B$35-$B$39,E14&gt;$C$35+$B$39),1,2)))</f>
        <v/>
      </c>
      <c r="E14" s="63"/>
      <c r="F14" s="63"/>
      <c r="G14" s="63"/>
      <c r="H14" s="87"/>
      <c r="I14" s="63"/>
      <c r="J14" s="102">
        <f>C14*E14</f>
        <v>0</v>
      </c>
      <c r="K14" s="102">
        <f>C14*F14</f>
        <v>0</v>
      </c>
      <c r="L14" s="102">
        <f>J14*G14</f>
        <v>0</v>
      </c>
      <c r="M14" s="102">
        <f>J14*H14</f>
        <v>0</v>
      </c>
    </row>
    <row r="15" spans="1:13" x14ac:dyDescent="0.4">
      <c r="A15" s="16" t="s">
        <v>2</v>
      </c>
      <c r="B15" s="29"/>
      <c r="C15" s="107"/>
      <c r="D15" s="96" t="str">
        <f>IF(E15="","",IF(AND(E15&gt;=$B$35,E15&lt;=$C$35),3,IF(OR(E15&lt;$B$35-$B$39,E15&gt;$C$35+$B$39),1,2)))</f>
        <v/>
      </c>
      <c r="E15" s="63"/>
      <c r="F15" s="63"/>
      <c r="G15" s="63"/>
      <c r="H15" s="87"/>
      <c r="I15" s="63"/>
      <c r="J15" s="102">
        <f>C15*E15</f>
        <v>0</v>
      </c>
      <c r="K15" s="102">
        <f>C15*F15</f>
        <v>0</v>
      </c>
      <c r="L15" s="102">
        <f>J15*G15</f>
        <v>0</v>
      </c>
      <c r="M15" s="102">
        <f>J15*H15</f>
        <v>0</v>
      </c>
    </row>
    <row r="16" spans="1:13" x14ac:dyDescent="0.4">
      <c r="A16" s="16" t="s">
        <v>3</v>
      </c>
      <c r="B16" s="29"/>
      <c r="C16" s="107"/>
      <c r="D16" s="96" t="str">
        <f>IF(E16="","",IF(AND(E16&gt;=$B$35,E16&lt;=$C$35),3,IF(OR(E16&lt;$B$35-$B$39,E16&gt;$C$35+$B$39),1,2)))</f>
        <v/>
      </c>
      <c r="E16" s="63"/>
      <c r="F16" s="63"/>
      <c r="G16" s="63"/>
      <c r="H16" s="87"/>
      <c r="I16" s="63"/>
      <c r="J16" s="102">
        <f>C16*E16</f>
        <v>0</v>
      </c>
      <c r="K16" s="102">
        <f>C16*F16</f>
        <v>0</v>
      </c>
      <c r="L16" s="102">
        <f>J16*G16</f>
        <v>0</v>
      </c>
      <c r="M16" s="102">
        <f>J16*H16</f>
        <v>0</v>
      </c>
    </row>
    <row r="17" spans="1:13" x14ac:dyDescent="0.4">
      <c r="A17" s="16"/>
      <c r="B17" s="29"/>
      <c r="C17" s="107"/>
      <c r="D17" s="96" t="str">
        <f>IF(E17="","",IF(AND(E17&gt;=$B$35,E17&lt;=$C$35),3,IF(OR(E17&lt;$B$35-$B$39,E17&gt;$C$35+$B$39),1,2)))</f>
        <v/>
      </c>
      <c r="E17" s="63"/>
      <c r="F17" s="63"/>
      <c r="G17" s="63"/>
      <c r="H17" s="87"/>
      <c r="I17" s="63"/>
      <c r="J17" s="102">
        <f>C17*E17</f>
        <v>0</v>
      </c>
      <c r="K17" s="102">
        <f>C17*F17</f>
        <v>0</v>
      </c>
      <c r="L17" s="102">
        <f>J17*G17</f>
        <v>0</v>
      </c>
      <c r="M17" s="102">
        <f>J17*H17</f>
        <v>0</v>
      </c>
    </row>
    <row r="18" spans="1:13" x14ac:dyDescent="0.4">
      <c r="A18" s="42"/>
      <c r="B18" s="29"/>
      <c r="C18" s="102"/>
      <c r="D18" s="92"/>
      <c r="E18" s="64"/>
      <c r="F18" s="64"/>
      <c r="G18" s="64"/>
      <c r="H18" s="88"/>
      <c r="I18" s="88"/>
      <c r="J18" s="102"/>
      <c r="K18" s="102"/>
      <c r="L18" s="102"/>
      <c r="M18" s="102"/>
    </row>
    <row r="19" spans="1:13" x14ac:dyDescent="0.4">
      <c r="A19" s="45" t="s">
        <v>43</v>
      </c>
      <c r="B19" s="46"/>
      <c r="C19" s="104"/>
      <c r="D19" s="94"/>
      <c r="E19" s="66"/>
      <c r="F19" s="66"/>
      <c r="G19" s="66"/>
      <c r="H19" s="90"/>
      <c r="I19" s="90"/>
      <c r="J19" s="104">
        <f>SUM(J20:J24)</f>
        <v>0</v>
      </c>
      <c r="K19" s="104">
        <f>SUM(K20:K24)</f>
        <v>0</v>
      </c>
      <c r="L19" s="104">
        <f>SUM(L20:L24)</f>
        <v>0</v>
      </c>
      <c r="M19" s="104">
        <f>SUM(M20:M24)</f>
        <v>0</v>
      </c>
    </row>
    <row r="20" spans="1:13" x14ac:dyDescent="0.4">
      <c r="A20" s="16" t="s">
        <v>0</v>
      </c>
      <c r="B20" s="29"/>
      <c r="C20" s="107"/>
      <c r="D20" s="96" t="str">
        <f>IF(E20="","",IF(AND(E20&gt;=$B$36,E20&lt;=$C$36),3,IF(OR(E20&lt;$B$36-$B$39,E20&gt;$C$36+$B$39),1,2)))</f>
        <v/>
      </c>
      <c r="E20" s="63"/>
      <c r="F20" s="63"/>
      <c r="G20" s="63"/>
      <c r="H20" s="87"/>
      <c r="I20" s="63"/>
      <c r="J20" s="102">
        <f>C20*E20</f>
        <v>0</v>
      </c>
      <c r="K20" s="102">
        <f>C20*F20</f>
        <v>0</v>
      </c>
      <c r="L20" s="102">
        <f>J20*G20</f>
        <v>0</v>
      </c>
      <c r="M20" s="102">
        <f>J20*H20</f>
        <v>0</v>
      </c>
    </row>
    <row r="21" spans="1:13" x14ac:dyDescent="0.4">
      <c r="A21" s="16" t="s">
        <v>1</v>
      </c>
      <c r="B21" s="29"/>
      <c r="C21" s="107"/>
      <c r="D21" s="96" t="str">
        <f>IF(E21="","",IF(AND(E21&gt;=$B$36,E21&lt;=$C$36),3,IF(OR(E21&lt;$B$36-$B$39,E21&gt;$C$36+$B$39),1,2)))</f>
        <v/>
      </c>
      <c r="E21" s="63"/>
      <c r="F21" s="63"/>
      <c r="G21" s="63"/>
      <c r="H21" s="87"/>
      <c r="I21" s="63"/>
      <c r="J21" s="102">
        <f>C21*E21</f>
        <v>0</v>
      </c>
      <c r="K21" s="102">
        <f>C21*F21</f>
        <v>0</v>
      </c>
      <c r="L21" s="102">
        <f>J21*G21</f>
        <v>0</v>
      </c>
      <c r="M21" s="102">
        <f>J21*H21</f>
        <v>0</v>
      </c>
    </row>
    <row r="22" spans="1:13" x14ac:dyDescent="0.4">
      <c r="A22" s="16" t="s">
        <v>2</v>
      </c>
      <c r="B22" s="29"/>
      <c r="C22" s="107"/>
      <c r="D22" s="96" t="str">
        <f>IF(E22="","",IF(AND(E22&gt;=$B$36,E22&lt;=$C$36),3,IF(OR(E22&lt;$B$36-$B$39,E22&gt;$C$36+$B$39),1,2)))</f>
        <v/>
      </c>
      <c r="E22" s="63"/>
      <c r="F22" s="63"/>
      <c r="G22" s="63"/>
      <c r="H22" s="87"/>
      <c r="I22" s="63"/>
      <c r="J22" s="102">
        <f>C22*E22</f>
        <v>0</v>
      </c>
      <c r="K22" s="102">
        <f>C22*F22</f>
        <v>0</v>
      </c>
      <c r="L22" s="102">
        <f>J22*G22</f>
        <v>0</v>
      </c>
      <c r="M22" s="102">
        <f>J22*H22</f>
        <v>0</v>
      </c>
    </row>
    <row r="23" spans="1:13" x14ac:dyDescent="0.4">
      <c r="A23" s="16" t="s">
        <v>3</v>
      </c>
      <c r="B23" s="30"/>
      <c r="C23" s="108"/>
      <c r="D23" s="96" t="str">
        <f>IF(E23="","",IF(AND(E23&gt;=$B$36,E23&lt;=$C$36),3,IF(OR(E23&lt;$B$36-$B$39,E23&gt;$C$36+$B$39),1,2)))</f>
        <v/>
      </c>
      <c r="E23" s="63"/>
      <c r="F23" s="63"/>
      <c r="G23" s="63"/>
      <c r="H23" s="87"/>
      <c r="I23" s="63"/>
      <c r="J23" s="102">
        <f>C23*E23</f>
        <v>0</v>
      </c>
      <c r="K23" s="102">
        <f>C23*F23</f>
        <v>0</v>
      </c>
      <c r="L23" s="102">
        <f>J23*G23</f>
        <v>0</v>
      </c>
      <c r="M23" s="102">
        <f>J23*H23</f>
        <v>0</v>
      </c>
    </row>
    <row r="24" spans="1:13" x14ac:dyDescent="0.4">
      <c r="A24" s="47" t="s">
        <v>3</v>
      </c>
      <c r="B24" s="48"/>
      <c r="C24" s="109"/>
      <c r="D24" s="96" t="str">
        <f>IF(E24="","",IF(AND(E24&gt;=$B$36,E24&lt;=$C$36),3,IF(OR(E24&lt;$B$36-$B$39,E24&gt;$C$36+$B$39),1,2)))</f>
        <v/>
      </c>
      <c r="E24" s="63"/>
      <c r="F24" s="63"/>
      <c r="G24" s="63"/>
      <c r="H24" s="87"/>
      <c r="I24" s="63"/>
      <c r="J24" s="105">
        <f>C24*E24</f>
        <v>0</v>
      </c>
      <c r="K24" s="102">
        <f>C24*F24</f>
        <v>0</v>
      </c>
      <c r="L24" s="105">
        <f>J24*G24</f>
        <v>0</v>
      </c>
      <c r="M24" s="105">
        <f>J24*H24</f>
        <v>0</v>
      </c>
    </row>
    <row r="25" spans="1:13" x14ac:dyDescent="0.4">
      <c r="A25" s="49" t="s">
        <v>44</v>
      </c>
      <c r="B25" s="50"/>
      <c r="C25" s="106"/>
      <c r="D25" s="95"/>
      <c r="E25" s="67"/>
      <c r="F25" s="67"/>
      <c r="G25" s="67"/>
      <c r="H25" s="91"/>
      <c r="I25" s="91"/>
      <c r="J25" s="106">
        <f>SUM(J26:J30)</f>
        <v>0</v>
      </c>
      <c r="K25" s="106">
        <f>SUM(K26:K30)</f>
        <v>0</v>
      </c>
      <c r="L25" s="106">
        <f>SUM(L26:L30)</f>
        <v>0</v>
      </c>
      <c r="M25" s="106">
        <f>SUM(M26:M30)</f>
        <v>0</v>
      </c>
    </row>
    <row r="26" spans="1:13" x14ac:dyDescent="0.4">
      <c r="A26" s="16" t="s">
        <v>0</v>
      </c>
      <c r="B26" s="29"/>
      <c r="C26" s="107"/>
      <c r="D26" s="96" t="str">
        <f>IF(E26="","",IF(AND(E26&gt;=$B$37,E26&lt;=$C$37),3,IF(OR(E26&lt;$B$37-$B$39,E26&gt;$C$37+$B$39),1,2)))</f>
        <v/>
      </c>
      <c r="E26" s="63"/>
      <c r="F26" s="63"/>
      <c r="G26" s="63"/>
      <c r="H26" s="87"/>
      <c r="I26" s="63"/>
      <c r="J26" s="102">
        <f>C26*E26</f>
        <v>0</v>
      </c>
      <c r="K26" s="102">
        <f>C26*F26</f>
        <v>0</v>
      </c>
      <c r="L26" s="102">
        <f>J26*G26</f>
        <v>0</v>
      </c>
      <c r="M26" s="102">
        <f>J26*H26</f>
        <v>0</v>
      </c>
    </row>
    <row r="27" spans="1:13" x14ac:dyDescent="0.4">
      <c r="A27" s="16" t="s">
        <v>1</v>
      </c>
      <c r="B27" s="29"/>
      <c r="C27" s="107"/>
      <c r="D27" s="96" t="str">
        <f>IF(E27="","",IF(AND(E27&gt;=$B$37,E27&lt;=$C$37),3,IF(OR(E27&lt;$B$37-$B$39,E27&gt;$C$37+$B$39),1,2)))</f>
        <v/>
      </c>
      <c r="E27" s="63"/>
      <c r="F27" s="63"/>
      <c r="G27" s="63"/>
      <c r="H27" s="87"/>
      <c r="I27" s="63"/>
      <c r="J27" s="102">
        <f>C27*E27</f>
        <v>0</v>
      </c>
      <c r="K27" s="102">
        <f>C27*F27</f>
        <v>0</v>
      </c>
      <c r="L27" s="102">
        <f>J27*G27</f>
        <v>0</v>
      </c>
      <c r="M27" s="102">
        <f>J27*H27</f>
        <v>0</v>
      </c>
    </row>
    <row r="28" spans="1:13" x14ac:dyDescent="0.4">
      <c r="A28" s="16" t="s">
        <v>2</v>
      </c>
      <c r="B28" s="29"/>
      <c r="C28" s="107"/>
      <c r="D28" s="96" t="str">
        <f>IF(E28="","",IF(AND(E28&gt;=$B$37,E28&lt;=$C$37),3,IF(OR(E28&lt;$B$37-$B$39,E28&gt;$C$37+$B$39),1,2)))</f>
        <v/>
      </c>
      <c r="E28" s="63"/>
      <c r="F28" s="63"/>
      <c r="G28" s="63"/>
      <c r="H28" s="87"/>
      <c r="I28" s="63"/>
      <c r="J28" s="102">
        <f>C28*E28</f>
        <v>0</v>
      </c>
      <c r="K28" s="102">
        <f>C28*F28</f>
        <v>0</v>
      </c>
      <c r="L28" s="102">
        <f>J28*G28</f>
        <v>0</v>
      </c>
      <c r="M28" s="102">
        <f>J28*H28</f>
        <v>0</v>
      </c>
    </row>
    <row r="29" spans="1:13" x14ac:dyDescent="0.4">
      <c r="A29" s="16" t="s">
        <v>3</v>
      </c>
      <c r="B29" s="29"/>
      <c r="C29" s="107"/>
      <c r="D29" s="96" t="str">
        <f>IF(E29="","",IF(AND(E29&gt;=$B$37,E29&lt;=$C$37),3,IF(OR(E29&lt;$B$37-$B$39,E29&gt;$C$37+$B$39),1,2)))</f>
        <v/>
      </c>
      <c r="E29" s="63"/>
      <c r="F29" s="63"/>
      <c r="G29" s="63"/>
      <c r="H29" s="87"/>
      <c r="I29" s="63"/>
      <c r="J29" s="102">
        <f>C29*E29</f>
        <v>0</v>
      </c>
      <c r="K29" s="102">
        <f>C29*F29</f>
        <v>0</v>
      </c>
      <c r="L29" s="102">
        <f>J29*G29</f>
        <v>0</v>
      </c>
      <c r="M29" s="102">
        <f>J29*H29</f>
        <v>0</v>
      </c>
    </row>
    <row r="30" spans="1:13" x14ac:dyDescent="0.4">
      <c r="A30" s="47" t="s">
        <v>3</v>
      </c>
      <c r="B30" s="48"/>
      <c r="C30" s="109"/>
      <c r="D30" s="96" t="str">
        <f>IF(E30="","",IF(AND(E30&gt;=$B$37,E30&lt;=$C$37),3,IF(OR(E30&lt;$B$37-$B$39,E30&gt;$C$37+$B$39),1,2)))</f>
        <v/>
      </c>
      <c r="E30" s="63"/>
      <c r="F30" s="63"/>
      <c r="G30" s="63"/>
      <c r="H30" s="87"/>
      <c r="I30" s="63"/>
      <c r="J30" s="105">
        <f>C30*E30</f>
        <v>0</v>
      </c>
      <c r="K30" s="102">
        <f>C30*F30</f>
        <v>0</v>
      </c>
      <c r="L30" s="105">
        <f>J30*G30</f>
        <v>0</v>
      </c>
      <c r="M30" s="105">
        <f>J30*H30</f>
        <v>0</v>
      </c>
    </row>
    <row r="31" spans="1:13" x14ac:dyDescent="0.4">
      <c r="A31" s="68"/>
      <c r="B31" s="68"/>
      <c r="C31" s="68"/>
      <c r="D31" s="68"/>
      <c r="E31" s="68"/>
      <c r="F31" s="68"/>
      <c r="G31" s="68"/>
      <c r="H31" s="51"/>
      <c r="I31" s="51"/>
      <c r="J31" s="51"/>
      <c r="K31" s="51"/>
      <c r="L31" s="51"/>
      <c r="M31" s="51"/>
    </row>
    <row r="32" spans="1:13" ht="26.25" x14ac:dyDescent="0.45">
      <c r="A32" s="73" t="s">
        <v>77</v>
      </c>
      <c r="B32" s="129" t="s">
        <v>4</v>
      </c>
      <c r="C32" s="130"/>
      <c r="F32" s="28" t="s">
        <v>70</v>
      </c>
      <c r="G32" s="28" t="s">
        <v>67</v>
      </c>
      <c r="H32" s="28" t="s">
        <v>62</v>
      </c>
      <c r="I32" s="69" t="s">
        <v>74</v>
      </c>
    </row>
    <row r="33" spans="1:9" x14ac:dyDescent="0.4">
      <c r="A33" s="19"/>
      <c r="B33" s="70" t="s">
        <v>5</v>
      </c>
      <c r="C33" s="70" t="s">
        <v>6</v>
      </c>
      <c r="F33" s="70" t="s">
        <v>5</v>
      </c>
      <c r="G33" s="70" t="s">
        <v>5</v>
      </c>
      <c r="H33" s="70"/>
      <c r="I33" s="70"/>
    </row>
    <row r="34" spans="1:9" x14ac:dyDescent="0.4">
      <c r="A34" s="19" t="s">
        <v>64</v>
      </c>
      <c r="B34" s="71">
        <v>0.3</v>
      </c>
      <c r="C34" s="71">
        <v>0.35</v>
      </c>
      <c r="F34" s="71">
        <v>0.65</v>
      </c>
      <c r="G34" s="71">
        <v>0.14000000000000001</v>
      </c>
      <c r="H34" s="72">
        <v>10</v>
      </c>
      <c r="I34" s="71">
        <v>0.1</v>
      </c>
    </row>
    <row r="35" spans="1:9" x14ac:dyDescent="0.4">
      <c r="A35" s="19" t="s">
        <v>75</v>
      </c>
      <c r="B35" s="71">
        <v>0.3</v>
      </c>
      <c r="C35" s="71">
        <v>0.35</v>
      </c>
      <c r="F35" s="71">
        <v>0.65</v>
      </c>
      <c r="G35" s="71">
        <v>0.14000000000000001</v>
      </c>
      <c r="H35" s="72">
        <v>10</v>
      </c>
      <c r="I35" s="71">
        <v>0.1</v>
      </c>
    </row>
    <row r="36" spans="1:9" x14ac:dyDescent="0.4">
      <c r="A36" s="19" t="s">
        <v>43</v>
      </c>
      <c r="B36" s="71">
        <v>0.3</v>
      </c>
      <c r="C36" s="71">
        <v>0.35</v>
      </c>
      <c r="F36" s="71">
        <v>0.65</v>
      </c>
      <c r="G36" s="71">
        <v>0.14000000000000001</v>
      </c>
      <c r="H36" s="72">
        <v>10</v>
      </c>
      <c r="I36" s="71">
        <v>0.1</v>
      </c>
    </row>
    <row r="37" spans="1:9" x14ac:dyDescent="0.4">
      <c r="A37" s="19" t="s">
        <v>44</v>
      </c>
      <c r="B37" s="71">
        <v>0.3</v>
      </c>
      <c r="C37" s="71">
        <v>0.35</v>
      </c>
      <c r="F37" s="71">
        <v>0.65</v>
      </c>
      <c r="G37" s="71">
        <v>0.1</v>
      </c>
      <c r="H37" s="72">
        <v>10</v>
      </c>
      <c r="I37" s="71">
        <v>0.1</v>
      </c>
    </row>
    <row r="39" spans="1:9" x14ac:dyDescent="0.4">
      <c r="A39" s="19" t="s">
        <v>76</v>
      </c>
      <c r="B39" s="131">
        <v>0.02</v>
      </c>
      <c r="C39" s="132"/>
      <c r="D39" s="99"/>
      <c r="E39" s="99"/>
      <c r="F39" s="100">
        <v>0.05</v>
      </c>
      <c r="G39" s="100">
        <v>0.01</v>
      </c>
      <c r="H39" s="72">
        <v>0.5</v>
      </c>
      <c r="I39" s="100">
        <v>0.01</v>
      </c>
    </row>
  </sheetData>
  <mergeCells count="3">
    <mergeCell ref="B32:C32"/>
    <mergeCell ref="D4:E4"/>
    <mergeCell ref="B39:C39"/>
  </mergeCells>
  <conditionalFormatting sqref="D1:D3">
    <cfRule type="iconSet" priority="5">
      <iconSet iconSet="3Symbols" showValue="0">
        <cfvo type="percent" val="0"/>
        <cfvo type="percent" val="33"/>
        <cfvo type="percent" val="67"/>
      </iconSet>
    </cfRule>
  </conditionalFormatting>
  <conditionalFormatting sqref="D6:D10">
    <cfRule type="iconSet" priority="18">
      <iconSet iconSet="3Symbols" showValue="0">
        <cfvo type="percent" val="0"/>
        <cfvo type="num" val="1" gte="0"/>
        <cfvo type="num" val="3"/>
      </iconSet>
    </cfRule>
  </conditionalFormatting>
  <conditionalFormatting sqref="D13:D17">
    <cfRule type="iconSet" priority="14">
      <iconSet iconSet="3Symbols" showValue="0">
        <cfvo type="percent" val="0"/>
        <cfvo type="num" val="1" gte="0"/>
        <cfvo type="num" val="3"/>
      </iconSet>
    </cfRule>
  </conditionalFormatting>
  <conditionalFormatting sqref="D20:D24">
    <cfRule type="iconSet" priority="10">
      <iconSet iconSet="3Symbols" showValue="0">
        <cfvo type="percent" val="0"/>
        <cfvo type="num" val="1" gte="0"/>
        <cfvo type="num" val="3"/>
      </iconSet>
    </cfRule>
  </conditionalFormatting>
  <conditionalFormatting sqref="D26:D30">
    <cfRule type="iconSet" priority="6">
      <iconSet iconSet="3Symbols" showValue="0">
        <cfvo type="percent" val="0"/>
        <cfvo type="num" val="1" gte="0"/>
        <cfvo type="num" val="3"/>
      </iconSet>
    </cfRule>
  </conditionalFormatting>
  <conditionalFormatting sqref="F6:F10">
    <cfRule type="iconSet" priority="37">
      <iconSet iconSet="3Symbols">
        <cfvo type="percent" val="0"/>
        <cfvo type="formula" val="$F$34-$F$39"/>
        <cfvo type="num" val="$F$34"/>
      </iconSet>
    </cfRule>
  </conditionalFormatting>
  <conditionalFormatting sqref="F13:F17">
    <cfRule type="iconSet" priority="34">
      <iconSet iconSet="3Symbols">
        <cfvo type="percent" val="0"/>
        <cfvo type="formula" val="$F$35-$F$39"/>
        <cfvo type="num" val="$F$35"/>
      </iconSet>
    </cfRule>
  </conditionalFormatting>
  <conditionalFormatting sqref="F20:F24">
    <cfRule type="iconSet" priority="31">
      <iconSet iconSet="3Symbols">
        <cfvo type="percent" val="0"/>
        <cfvo type="formula" val="$F$36-$F$39"/>
        <cfvo type="num" val="$F$36"/>
      </iconSet>
    </cfRule>
  </conditionalFormatting>
  <conditionalFormatting sqref="F26:F30">
    <cfRule type="iconSet" priority="28">
      <iconSet iconSet="3Symbols">
        <cfvo type="percent" val="0"/>
        <cfvo type="formula" val="$F$37-$F$39"/>
        <cfvo type="num" val="$F$37"/>
      </iconSet>
    </cfRule>
  </conditionalFormatting>
  <conditionalFormatting sqref="G6:G10">
    <cfRule type="iconSet" priority="86">
      <iconSet iconSet="3Symbols">
        <cfvo type="percent" val="0"/>
        <cfvo type="formula" val="$G$34-$G$39"/>
        <cfvo type="num" val="$G$34"/>
      </iconSet>
    </cfRule>
  </conditionalFormatting>
  <conditionalFormatting sqref="G13:G17">
    <cfRule type="iconSet" priority="36">
      <iconSet iconSet="3Symbols">
        <cfvo type="percent" val="0"/>
        <cfvo type="formula" val="$G$35-$G$39"/>
        <cfvo type="num" val="$G$35"/>
      </iconSet>
    </cfRule>
  </conditionalFormatting>
  <conditionalFormatting sqref="G20:G24">
    <cfRule type="iconSet" priority="33">
      <iconSet iconSet="3Symbols">
        <cfvo type="percent" val="0"/>
        <cfvo type="formula" val="$G$36-$G$39"/>
        <cfvo type="num" val="$G$36"/>
      </iconSet>
    </cfRule>
  </conditionalFormatting>
  <conditionalFormatting sqref="G26:G30">
    <cfRule type="iconSet" priority="30">
      <iconSet iconSet="3Symbols">
        <cfvo type="percent" val="0"/>
        <cfvo type="formula" val="$G$37-$G$39"/>
        <cfvo type="num" val="$G$37"/>
      </iconSet>
    </cfRule>
  </conditionalFormatting>
  <conditionalFormatting sqref="H6:H10">
    <cfRule type="iconSet" priority="38">
      <iconSet iconSet="3Symbols">
        <cfvo type="percent" val="0"/>
        <cfvo type="formula" val="$H$34-$H$39"/>
        <cfvo type="num" val="$H$34"/>
      </iconSet>
    </cfRule>
  </conditionalFormatting>
  <conditionalFormatting sqref="H13:H17">
    <cfRule type="iconSet" priority="35">
      <iconSet iconSet="3Symbols">
        <cfvo type="percent" val="0"/>
        <cfvo type="formula" val="$H$35-$H$39"/>
        <cfvo type="num" val="$H$35"/>
      </iconSet>
    </cfRule>
  </conditionalFormatting>
  <conditionalFormatting sqref="H20:H24">
    <cfRule type="iconSet" priority="32">
      <iconSet iconSet="3Symbols">
        <cfvo type="percent" val="0"/>
        <cfvo type="formula" val="$H$36-$H$39"/>
        <cfvo type="num" val="$H$36"/>
      </iconSet>
    </cfRule>
  </conditionalFormatting>
  <conditionalFormatting sqref="H26:H30">
    <cfRule type="iconSet" priority="29">
      <iconSet iconSet="3Symbols">
        <cfvo type="percent" val="0"/>
        <cfvo type="formula" val="$H$37-$H$39"/>
        <cfvo type="num" val="$H$37"/>
      </iconSet>
    </cfRule>
  </conditionalFormatting>
  <conditionalFormatting sqref="I6:I10">
    <cfRule type="iconSet" priority="4">
      <iconSet iconSet="3Symbols" reverse="1">
        <cfvo type="percent" val="0"/>
        <cfvo type="formula" val="$I$34-$I$39"/>
        <cfvo type="num" val="$I$34"/>
      </iconSet>
    </cfRule>
  </conditionalFormatting>
  <conditionalFormatting sqref="I13:I17">
    <cfRule type="iconSet" priority="3">
      <iconSet iconSet="3Symbols" reverse="1">
        <cfvo type="percent" val="0"/>
        <cfvo type="formula" val="$I$35-$I$39"/>
        <cfvo type="num" val="$I$35"/>
      </iconSet>
    </cfRule>
  </conditionalFormatting>
  <conditionalFormatting sqref="I20:I24">
    <cfRule type="iconSet" priority="2">
      <iconSet iconSet="3Symbols" reverse="1">
        <cfvo type="percent" val="0"/>
        <cfvo type="formula" val="$I$36-$I$39"/>
        <cfvo type="num" val="$I$36"/>
      </iconSet>
    </cfRule>
  </conditionalFormatting>
  <conditionalFormatting sqref="I26:I30">
    <cfRule type="iconSet" priority="1">
      <iconSet iconSet="3Symbols" reverse="1">
        <cfvo type="percent" val="0"/>
        <cfvo type="formula" val="$I$37-$I$39"/>
        <cfvo type="num" val="$I$37"/>
      </iconSet>
    </cfRule>
  </conditionalFormatting>
  <pageMargins left="0.25" right="0.25" top="0.75" bottom="0.75" header="0.3" footer="0.3"/>
  <pageSetup paperSize="9" scale="90" fitToHeight="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45</TotalTime>
  <Application>Microsoft Excel</Application>
  <DocSecurity>0</DocSecurity>
  <ScaleCrop>false</ScaleCrop>
  <HeadingPairs>
    <vt:vector size="2" baseType="variant">
      <vt:variant>
        <vt:lpstr>Töölehed</vt:lpstr>
      </vt:variant>
      <vt:variant>
        <vt:i4>3</vt:i4>
      </vt:variant>
    </vt:vector>
  </HeadingPairs>
  <TitlesOfParts>
    <vt:vector size="3" baseType="lpstr">
      <vt:lpstr>Juhend</vt:lpstr>
      <vt:lpstr>Põhitabel</vt:lpstr>
      <vt:lpstr>Silo kvaliteedinäitajad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Are Selge</dc:creator>
  <dc:description/>
  <cp:lastModifiedBy>Silja Lehtpuu</cp:lastModifiedBy>
  <cp:revision>5</cp:revision>
  <cp:lastPrinted>2025-09-10T14:39:39Z</cp:lastPrinted>
  <dcterms:created xsi:type="dcterms:W3CDTF">2025-02-20T13:25:52Z</dcterms:created>
  <dcterms:modified xsi:type="dcterms:W3CDTF">2026-01-12T12:32:56Z</dcterms:modified>
  <dc:language>en-US</dc:language>
</cp:coreProperties>
</file>